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eran\Desktop\"/>
    </mc:Choice>
  </mc:AlternateContent>
  <xr:revisionPtr revIDLastSave="0" documentId="13_ncr:1_{0A2EF2FF-B7D5-4651-9F28-5610DCD3AD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ilans stanja" sheetId="1" r:id="rId1"/>
    <sheet name="Potraz po osn. faktoring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26" i="3" l="1"/>
  <c r="O26" i="3"/>
  <c r="L26" i="3"/>
  <c r="H26" i="3"/>
  <c r="E26" i="3"/>
  <c r="L25" i="1"/>
  <c r="L24" i="1"/>
  <c r="G25" i="1"/>
  <c r="L25" i="3"/>
  <c r="O25" i="3" s="1"/>
  <c r="Q25" i="3" s="1"/>
  <c r="H25" i="3"/>
  <c r="H24" i="3"/>
  <c r="E25" i="3"/>
  <c r="E24" i="3"/>
  <c r="L23" i="1"/>
  <c r="G24" i="1"/>
  <c r="G23" i="1"/>
  <c r="L24" i="3"/>
  <c r="L23" i="3"/>
  <c r="L22" i="3"/>
  <c r="H23" i="3"/>
  <c r="H22" i="3"/>
  <c r="E23" i="3"/>
  <c r="E20" i="3"/>
  <c r="E21" i="3"/>
  <c r="E22" i="3"/>
  <c r="E19" i="3"/>
  <c r="L22" i="1"/>
  <c r="L21" i="1"/>
  <c r="G22" i="1"/>
  <c r="G21" i="1"/>
  <c r="G20" i="1"/>
  <c r="O22" i="3"/>
  <c r="Q22" i="3" s="1"/>
  <c r="L21" i="3"/>
  <c r="H21" i="3"/>
  <c r="L20" i="1"/>
  <c r="G15" i="1"/>
  <c r="G16" i="1"/>
  <c r="G17" i="1"/>
  <c r="G18" i="1"/>
  <c r="G19" i="1"/>
  <c r="O24" i="3" l="1"/>
  <c r="Q24" i="3" s="1"/>
  <c r="O23" i="3"/>
  <c r="Q23" i="3" s="1"/>
  <c r="O21" i="3"/>
  <c r="Q21" i="3" s="1"/>
  <c r="L20" i="3"/>
  <c r="H20" i="3"/>
  <c r="L19" i="1"/>
  <c r="O20" i="3" l="1"/>
  <c r="Q20" i="3" s="1"/>
  <c r="L19" i="3"/>
  <c r="H18" i="3"/>
  <c r="H19" i="3"/>
  <c r="L18" i="1"/>
  <c r="O19" i="3" l="1"/>
  <c r="Q19" i="3" s="1"/>
  <c r="L18" i="3" l="1"/>
  <c r="E18" i="3"/>
  <c r="O18" i="3" l="1"/>
  <c r="Q18" i="3" s="1"/>
  <c r="L17" i="1"/>
  <c r="E17" i="3" l="1"/>
  <c r="L17" i="3" l="1"/>
  <c r="H17" i="3"/>
  <c r="H16" i="3"/>
  <c r="L16" i="1"/>
  <c r="L16" i="3"/>
  <c r="E16" i="3"/>
  <c r="O16" i="3" l="1"/>
  <c r="Q16" i="3" s="1"/>
  <c r="O17" i="3"/>
  <c r="Q17" i="3" s="1"/>
  <c r="L15" i="1"/>
  <c r="L15" i="3" l="1"/>
  <c r="H15" i="3"/>
  <c r="E15" i="3"/>
  <c r="L14" i="1"/>
  <c r="G14" i="1"/>
  <c r="O15" i="3" l="1"/>
  <c r="Q15" i="3" s="1"/>
  <c r="L13" i="1"/>
  <c r="G13" i="1"/>
  <c r="L13" i="3"/>
  <c r="H13" i="3"/>
  <c r="E13" i="3"/>
  <c r="L12" i="1"/>
  <c r="G12" i="1"/>
  <c r="L6" i="1"/>
  <c r="O13" i="3" l="1"/>
  <c r="Q13" i="3" s="1"/>
  <c r="L12" i="3"/>
  <c r="L14" i="3"/>
  <c r="H14" i="3"/>
  <c r="E14" i="3"/>
  <c r="O14" i="3" l="1"/>
  <c r="Q14" i="3" s="1"/>
  <c r="L11" i="3"/>
  <c r="H11" i="3"/>
  <c r="E11" i="3"/>
  <c r="L10" i="1"/>
  <c r="G10" i="1"/>
  <c r="O11" i="3" l="1"/>
  <c r="Q11" i="3" s="1"/>
  <c r="G11" i="1"/>
  <c r="G9" i="1"/>
  <c r="E12" i="3"/>
  <c r="H12" i="3"/>
  <c r="L11" i="1"/>
  <c r="O12" i="3" l="1"/>
  <c r="Q12" i="3" s="1"/>
  <c r="L9" i="3"/>
  <c r="H9" i="3"/>
  <c r="E9" i="3"/>
  <c r="L8" i="1"/>
  <c r="G8" i="1"/>
  <c r="O9" i="3" l="1"/>
  <c r="Q9" i="3" s="1"/>
  <c r="G7" i="1"/>
  <c r="G6" i="1"/>
  <c r="L8" i="3" l="1"/>
  <c r="L10" i="3"/>
  <c r="H8" i="3"/>
  <c r="H10" i="3"/>
  <c r="E8" i="3"/>
  <c r="E10" i="3"/>
  <c r="L7" i="3"/>
  <c r="H7" i="3"/>
  <c r="E7" i="3"/>
  <c r="L7" i="1"/>
  <c r="L9" i="1"/>
  <c r="O8" i="3" l="1"/>
  <c r="Q8" i="3" s="1"/>
  <c r="O7" i="3"/>
  <c r="Q7" i="3" s="1"/>
  <c r="O10" i="3"/>
  <c r="Q10" i="3" s="1"/>
</calcChain>
</file>

<file path=xl/sharedStrings.xml><?xml version="1.0" encoding="utf-8"?>
<sst xmlns="http://schemas.openxmlformats.org/spreadsheetml/2006/main" count="176" uniqueCount="83">
  <si>
    <t>Godina</t>
  </si>
  <si>
    <t>Mjesec</t>
  </si>
  <si>
    <t>Gotovina</t>
  </si>
  <si>
    <t>Depoziti</t>
  </si>
  <si>
    <t>AKTIVA</t>
  </si>
  <si>
    <t>Primljeni krediti</t>
  </si>
  <si>
    <t>Ostale obaveze</t>
  </si>
  <si>
    <t>PASIVA</t>
  </si>
  <si>
    <t>UKUPNO</t>
  </si>
  <si>
    <t>Year</t>
  </si>
  <si>
    <t>Month</t>
  </si>
  <si>
    <t>Cash</t>
  </si>
  <si>
    <t>Deposits</t>
  </si>
  <si>
    <t>ASSETS</t>
  </si>
  <si>
    <t>TOTAL</t>
  </si>
  <si>
    <t>Rezidenti</t>
  </si>
  <si>
    <t>Nerezidenti</t>
  </si>
  <si>
    <t>Finansijski sektor</t>
  </si>
  <si>
    <t>Nefinansijski sektor</t>
  </si>
  <si>
    <t>Ukupno rezidenti</t>
  </si>
  <si>
    <t>Javne nefinansijske institucije</t>
  </si>
  <si>
    <t>Ostale nefinansijske institucije</t>
  </si>
  <si>
    <t>Financial sector</t>
  </si>
  <si>
    <t>General Goverment</t>
  </si>
  <si>
    <t>Neprofitne organizacije</t>
  </si>
  <si>
    <t>Nonprofit organizations</t>
  </si>
  <si>
    <t>Total residents</t>
  </si>
  <si>
    <t>Non residents</t>
  </si>
  <si>
    <t>Nonfinancial sector</t>
  </si>
  <si>
    <t>Public nonfinancial institutions</t>
  </si>
  <si>
    <t>Other nonfinancial institutions</t>
  </si>
  <si>
    <t>Residents</t>
  </si>
  <si>
    <t>Local Government</t>
  </si>
  <si>
    <t>Social security funds</t>
  </si>
  <si>
    <t>Households</t>
  </si>
  <si>
    <t>Depozitne institucije</t>
  </si>
  <si>
    <t>3=2+1</t>
  </si>
  <si>
    <t>Other financial institutions</t>
  </si>
  <si>
    <t>Depository institutions</t>
  </si>
  <si>
    <t>Central Goverment</t>
  </si>
  <si>
    <t>5=3-4</t>
  </si>
  <si>
    <t>Ostale finansijske institucije</t>
  </si>
  <si>
    <t>6=4+5</t>
  </si>
  <si>
    <t>10=7+8+9</t>
  </si>
  <si>
    <t>13=3+6+10+11+12</t>
  </si>
  <si>
    <t>15=13+14</t>
  </si>
  <si>
    <t>Stanovništvo</t>
  </si>
  <si>
    <t>Ukupno</t>
  </si>
  <si>
    <t>Total</t>
  </si>
  <si>
    <t xml:space="preserve">Total </t>
  </si>
  <si>
    <t xml:space="preserve">Ukupno </t>
  </si>
  <si>
    <t>Centralna Vlada</t>
  </si>
  <si>
    <t>Lokalna Vlada</t>
  </si>
  <si>
    <t>Fondovi socijalne sigurnosti</t>
  </si>
  <si>
    <t>end-period balance, EUR 000</t>
  </si>
  <si>
    <t>stanje na kraju perioda, u 000 eura</t>
  </si>
  <si>
    <t>Opšta vlada</t>
  </si>
  <si>
    <t>Ukupan kapital</t>
  </si>
  <si>
    <t>Total capital</t>
  </si>
  <si>
    <t>Ostala aktiva</t>
  </si>
  <si>
    <t>Other assets</t>
  </si>
  <si>
    <t>LIABILITIES</t>
  </si>
  <si>
    <t>10 (1+2+5+6=7+8+9)</t>
  </si>
  <si>
    <t>Other liabilities</t>
  </si>
  <si>
    <t>Loans received</t>
  </si>
  <si>
    <t>Potrazivanja po osnovu faktoringa</t>
  </si>
  <si>
    <t>Factoring receivables</t>
  </si>
  <si>
    <t>Impairments on factoring receivables</t>
  </si>
  <si>
    <t>Potraživanja po osnovu faktoringa, neto</t>
  </si>
  <si>
    <t>Factoring receivables, net</t>
  </si>
  <si>
    <t>Table 1.17 - Aggregate balance sheet of factoring companies</t>
  </si>
  <si>
    <t>Tabela 1.18 - Sektorska struktura potraživanja po osnovu faktoringa</t>
  </si>
  <si>
    <t>Table 1.18 - Structure of factoring receivables, by sectors</t>
  </si>
  <si>
    <t>*Source: Quarterly reports of licenced factoring companies</t>
  </si>
  <si>
    <t>Mart</t>
  </si>
  <si>
    <t>Jun</t>
  </si>
  <si>
    <t>Sep</t>
  </si>
  <si>
    <t>March</t>
  </si>
  <si>
    <t>June</t>
  </si>
  <si>
    <t>Ispravka vrijednosti potrazivanja po osnovu faktoringa</t>
  </si>
  <si>
    <t>Tabela 1.17 - Agregatni bilans stanja faktoring društava</t>
  </si>
  <si>
    <t>*Izvor: Kvartalni izvještaji licenciranih faktoring društava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</si>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</sst>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_ "/>
    <numFmt numFmtId="165" formatCode="_(* #,##0_);_(* \(#,##0\);_(* &quot;-&quot;??_);_(@_)"/>
    <numFmt numFmtId="166" formatCode="#,##0.00_ "/>
    <numFmt numFmtId="167" formatCode="#,##0.000_ "/>
    <numFmt numFmtId="168" formatCode="0.0000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/>
      <top/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auto="1"/>
      </top>
      <bottom style="thin">
        <color rgb="FF7F7F7F"/>
      </bottom>
      <diagonal/>
    </border>
    <border>
      <left/>
      <right style="thin">
        <color rgb="FF7F7F7F"/>
      </right>
      <top style="thin">
        <color auto="1"/>
      </top>
      <bottom style="thin">
        <color rgb="FF7F7F7F"/>
      </bottom>
      <diagonal/>
    </border>
    <border>
      <left/>
      <right style="thin">
        <color rgb="FF7F7F7F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/>
      <top style="thin">
        <color rgb="FF7F7F7F"/>
      </top>
      <bottom style="thin">
        <color indexed="64"/>
      </bottom>
      <diagonal/>
    </border>
    <border>
      <left style="thin">
        <color rgb="FF7F7F7F"/>
      </left>
      <right/>
      <top/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7F7F7F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168">
    <xf numFmtId="0" fontId="0" fillId="0" borderId="0" xfId="0"/>
    <xf numFmtId="164" fontId="0" fillId="0" borderId="0" xfId="0" applyNumberFormat="1"/>
    <xf numFmtId="0" fontId="6" fillId="0" borderId="0" xfId="0" applyFont="1"/>
    <xf numFmtId="0" fontId="5" fillId="0" borderId="0" xfId="0" applyFont="1"/>
    <xf numFmtId="0" fontId="0" fillId="0" borderId="0" xfId="0" applyBorder="1"/>
    <xf numFmtId="165" fontId="1" fillId="0" borderId="0" xfId="3" applyNumberFormat="1" applyFont="1" applyBorder="1"/>
    <xf numFmtId="165" fontId="5" fillId="0" borderId="0" xfId="3" applyNumberFormat="1" applyFont="1" applyBorder="1"/>
    <xf numFmtId="165" fontId="1" fillId="0" borderId="0" xfId="3" applyNumberFormat="1" applyFont="1" applyFill="1" applyBorder="1"/>
    <xf numFmtId="0" fontId="0" fillId="0" borderId="0" xfId="0" applyFill="1"/>
    <xf numFmtId="0" fontId="5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165" fontId="5" fillId="0" borderId="0" xfId="3" applyNumberFormat="1" applyFont="1" applyFill="1" applyBorder="1"/>
    <xf numFmtId="0" fontId="3" fillId="0" borderId="0" xfId="2" applyFont="1" applyFill="1" applyBorder="1" applyAlignment="1">
      <alignment vertical="center" wrapText="1"/>
    </xf>
    <xf numFmtId="0" fontId="4" fillId="0" borderId="0" xfId="1" applyFont="1" applyFill="1" applyBorder="1"/>
    <xf numFmtId="164" fontId="5" fillId="0" borderId="0" xfId="0" applyNumberFormat="1" applyFont="1"/>
    <xf numFmtId="0" fontId="13" fillId="0" borderId="0" xfId="0" applyFont="1"/>
    <xf numFmtId="0" fontId="13" fillId="0" borderId="0" xfId="0" applyFont="1" applyAlignment="1">
      <alignment horizontal="right"/>
    </xf>
    <xf numFmtId="0" fontId="4" fillId="0" borderId="10" xfId="1" applyFont="1" applyFill="1" applyBorder="1" applyAlignment="1">
      <alignment wrapText="1"/>
    </xf>
    <xf numFmtId="0" fontId="4" fillId="0" borderId="13" xfId="1" applyFont="1" applyFill="1" applyBorder="1" applyAlignment="1">
      <alignment horizontal="left" wrapText="1"/>
    </xf>
    <xf numFmtId="0" fontId="4" fillId="0" borderId="11" xfId="1" applyFont="1" applyFill="1" applyBorder="1"/>
    <xf numFmtId="0" fontId="4" fillId="0" borderId="14" xfId="1" applyFont="1" applyFill="1" applyBorder="1"/>
    <xf numFmtId="0" fontId="4" fillId="0" borderId="0" xfId="1" applyFont="1" applyFill="1" applyBorder="1" applyAlignment="1">
      <alignment wrapText="1"/>
    </xf>
    <xf numFmtId="0" fontId="4" fillId="0" borderId="22" xfId="1" applyFont="1" applyFill="1" applyBorder="1" applyAlignment="1">
      <alignment horizontal="left" wrapText="1"/>
    </xf>
    <xf numFmtId="0" fontId="4" fillId="0" borderId="22" xfId="1" applyFont="1" applyFill="1" applyBorder="1"/>
    <xf numFmtId="0" fontId="9" fillId="5" borderId="6" xfId="2" applyFont="1" applyFill="1" applyBorder="1" applyAlignment="1">
      <alignment horizontal="center" vertical="center" wrapText="1"/>
    </xf>
    <xf numFmtId="0" fontId="10" fillId="3" borderId="10" xfId="1" applyFont="1" applyFill="1" applyBorder="1" applyAlignment="1"/>
    <xf numFmtId="0" fontId="10" fillId="3" borderId="12" xfId="1" applyFont="1" applyFill="1" applyBorder="1" applyAlignment="1"/>
    <xf numFmtId="0" fontId="3" fillId="5" borderId="19" xfId="2" applyFont="1" applyFill="1" applyBorder="1"/>
    <xf numFmtId="0" fontId="3" fillId="5" borderId="8" xfId="2" applyFont="1" applyFill="1" applyBorder="1"/>
    <xf numFmtId="0" fontId="9" fillId="5" borderId="37" xfId="2" applyFont="1" applyFill="1" applyBorder="1" applyAlignment="1">
      <alignment horizontal="center" vertical="center"/>
    </xf>
    <xf numFmtId="0" fontId="9" fillId="5" borderId="35" xfId="2" applyFont="1" applyFill="1" applyBorder="1" applyAlignment="1">
      <alignment horizontal="center" vertical="center"/>
    </xf>
    <xf numFmtId="0" fontId="9" fillId="5" borderId="38" xfId="2" applyFont="1" applyFill="1" applyBorder="1" applyAlignment="1">
      <alignment horizontal="center" vertical="center"/>
    </xf>
    <xf numFmtId="0" fontId="9" fillId="5" borderId="39" xfId="2" applyFont="1" applyFill="1" applyBorder="1" applyAlignment="1">
      <alignment horizontal="center" vertical="center"/>
    </xf>
    <xf numFmtId="0" fontId="9" fillId="6" borderId="25" xfId="2" applyFont="1" applyFill="1" applyBorder="1"/>
    <xf numFmtId="0" fontId="9" fillId="6" borderId="24" xfId="2" applyFont="1" applyFill="1" applyBorder="1" applyAlignment="1">
      <alignment horizontal="center" vertical="center" wrapText="1"/>
    </xf>
    <xf numFmtId="0" fontId="9" fillId="6" borderId="1" xfId="2" applyFont="1" applyFill="1" applyBorder="1" applyAlignment="1">
      <alignment horizontal="center" vertical="center" wrapText="1"/>
    </xf>
    <xf numFmtId="0" fontId="7" fillId="6" borderId="1" xfId="2" applyFont="1" applyFill="1" applyBorder="1" applyAlignment="1">
      <alignment horizontal="center" vertical="center" wrapText="1"/>
    </xf>
    <xf numFmtId="0" fontId="9" fillId="6" borderId="34" xfId="2" applyFont="1" applyFill="1" applyBorder="1" applyAlignment="1">
      <alignment horizontal="center" vertical="center" wrapText="1"/>
    </xf>
    <xf numFmtId="0" fontId="9" fillId="6" borderId="36" xfId="2" applyFont="1" applyFill="1" applyBorder="1" applyAlignment="1">
      <alignment horizontal="center" vertical="center" wrapText="1"/>
    </xf>
    <xf numFmtId="0" fontId="9" fillId="6" borderId="30" xfId="2" applyFont="1" applyFill="1" applyBorder="1" applyAlignment="1">
      <alignment horizontal="center" vertical="center" wrapText="1"/>
    </xf>
    <xf numFmtId="0" fontId="9" fillId="6" borderId="31" xfId="2" applyFont="1" applyFill="1" applyBorder="1" applyAlignment="1">
      <alignment horizontal="center" vertical="center" wrapText="1"/>
    </xf>
    <xf numFmtId="0" fontId="7" fillId="6" borderId="31" xfId="2" applyFont="1" applyFill="1" applyBorder="1" applyAlignment="1">
      <alignment horizontal="center" vertical="center"/>
    </xf>
    <xf numFmtId="0" fontId="9" fillId="6" borderId="35" xfId="2" applyFont="1" applyFill="1" applyBorder="1" applyAlignment="1">
      <alignment horizontal="center"/>
    </xf>
    <xf numFmtId="0" fontId="9" fillId="6" borderId="31" xfId="2" applyFont="1" applyFill="1" applyBorder="1" applyAlignment="1">
      <alignment horizontal="center"/>
    </xf>
    <xf numFmtId="0" fontId="9" fillId="6" borderId="32" xfId="2" applyFont="1" applyFill="1" applyBorder="1" applyAlignment="1">
      <alignment horizontal="center" vertical="center" wrapText="1"/>
    </xf>
    <xf numFmtId="0" fontId="7" fillId="6" borderId="24" xfId="2" applyFont="1" applyFill="1" applyBorder="1" applyAlignment="1">
      <alignment horizontal="center" vertical="center" wrapText="1"/>
    </xf>
    <xf numFmtId="0" fontId="7" fillId="6" borderId="1" xfId="2" applyFont="1" applyFill="1" applyBorder="1" applyAlignment="1">
      <alignment horizontal="center" vertical="center"/>
    </xf>
    <xf numFmtId="0" fontId="9" fillId="6" borderId="3" xfId="2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9" fillId="6" borderId="4" xfId="2" applyFont="1" applyFill="1" applyBorder="1" applyAlignment="1">
      <alignment horizontal="center" vertical="center" wrapText="1"/>
    </xf>
    <xf numFmtId="0" fontId="9" fillId="6" borderId="3" xfId="2" applyFont="1" applyFill="1" applyBorder="1" applyAlignment="1">
      <alignment horizontal="center"/>
    </xf>
    <xf numFmtId="0" fontId="9" fillId="6" borderId="22" xfId="2" applyFont="1" applyFill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vertical="center"/>
    </xf>
    <xf numFmtId="0" fontId="3" fillId="7" borderId="23" xfId="2" applyFont="1" applyFill="1" applyBorder="1" applyAlignment="1">
      <alignment horizontal="center" vertical="center"/>
    </xf>
    <xf numFmtId="164" fontId="12" fillId="0" borderId="22" xfId="0" applyNumberFormat="1" applyFont="1" applyBorder="1" applyAlignment="1">
      <alignment horizontal="right"/>
    </xf>
    <xf numFmtId="164" fontId="12" fillId="0" borderId="22" xfId="0" applyNumberFormat="1" applyFont="1" applyBorder="1"/>
    <xf numFmtId="164" fontId="12" fillId="0" borderId="5" xfId="0" applyNumberFormat="1" applyFont="1" applyBorder="1"/>
    <xf numFmtId="164" fontId="12" fillId="0" borderId="16" xfId="0" applyNumberFormat="1" applyFont="1" applyBorder="1"/>
    <xf numFmtId="0" fontId="9" fillId="5" borderId="30" xfId="2" applyFont="1" applyFill="1" applyBorder="1" applyAlignment="1">
      <alignment horizontal="center" vertical="center"/>
    </xf>
    <xf numFmtId="164" fontId="12" fillId="0" borderId="9" xfId="0" applyNumberFormat="1" applyFont="1" applyBorder="1" applyAlignment="1">
      <alignment horizontal="right"/>
    </xf>
    <xf numFmtId="164" fontId="12" fillId="0" borderId="9" xfId="0" applyNumberFormat="1" applyFont="1" applyBorder="1"/>
    <xf numFmtId="164" fontId="6" fillId="0" borderId="0" xfId="0" applyNumberFormat="1" applyFont="1"/>
    <xf numFmtId="166" fontId="0" fillId="0" borderId="0" xfId="0" applyNumberFormat="1"/>
    <xf numFmtId="166" fontId="6" fillId="0" borderId="0" xfId="0" applyNumberFormat="1" applyFont="1"/>
    <xf numFmtId="2" fontId="6" fillId="0" borderId="0" xfId="0" applyNumberFormat="1" applyFont="1"/>
    <xf numFmtId="167" fontId="0" fillId="0" borderId="0" xfId="0" applyNumberFormat="1"/>
    <xf numFmtId="2" fontId="0" fillId="0" borderId="0" xfId="0" applyNumberFormat="1"/>
    <xf numFmtId="166" fontId="5" fillId="0" borderId="0" xfId="0" applyNumberFormat="1" applyFont="1"/>
    <xf numFmtId="168" fontId="0" fillId="0" borderId="0" xfId="0" applyNumberFormat="1"/>
    <xf numFmtId="0" fontId="9" fillId="5" borderId="6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9" fillId="5" borderId="17" xfId="2" applyFont="1" applyFill="1" applyBorder="1" applyAlignment="1">
      <alignment horizontal="center" vertical="center"/>
    </xf>
    <xf numFmtId="0" fontId="9" fillId="5" borderId="9" xfId="2" applyFont="1" applyFill="1" applyBorder="1" applyAlignment="1">
      <alignment horizontal="center" vertical="center"/>
    </xf>
    <xf numFmtId="164" fontId="12" fillId="0" borderId="17" xfId="0" applyNumberFormat="1" applyFont="1" applyBorder="1" applyAlignment="1">
      <alignment horizontal="right"/>
    </xf>
    <xf numFmtId="164" fontId="12" fillId="0" borderId="17" xfId="0" applyNumberFormat="1" applyFont="1" applyBorder="1"/>
    <xf numFmtId="0" fontId="9" fillId="5" borderId="20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164" fontId="12" fillId="0" borderId="41" xfId="0" applyNumberFormat="1" applyFont="1" applyBorder="1"/>
    <xf numFmtId="164" fontId="12" fillId="0" borderId="40" xfId="0" applyNumberFormat="1" applyFont="1" applyBorder="1"/>
    <xf numFmtId="164" fontId="12" fillId="0" borderId="21" xfId="0" applyNumberFormat="1" applyFont="1" applyBorder="1"/>
    <xf numFmtId="164" fontId="12" fillId="0" borderId="2" xfId="0" applyNumberFormat="1" applyFont="1" applyBorder="1"/>
    <xf numFmtId="164" fontId="12" fillId="0" borderId="4" xfId="0" applyNumberFormat="1" applyFont="1" applyBorder="1"/>
    <xf numFmtId="0" fontId="9" fillId="7" borderId="5" xfId="2" applyFont="1" applyFill="1" applyBorder="1" applyAlignment="1">
      <alignment horizontal="center" vertical="center"/>
    </xf>
    <xf numFmtId="164" fontId="12" fillId="0" borderId="42" xfId="0" applyNumberFormat="1" applyFont="1" applyBorder="1"/>
    <xf numFmtId="0" fontId="9" fillId="5" borderId="2" xfId="2" applyFont="1" applyFill="1" applyBorder="1" applyAlignment="1">
      <alignment horizontal="center" vertical="center"/>
    </xf>
    <xf numFmtId="0" fontId="9" fillId="5" borderId="16" xfId="2" applyFont="1" applyFill="1" applyBorder="1" applyAlignment="1">
      <alignment horizontal="center" vertical="center"/>
    </xf>
    <xf numFmtId="0" fontId="9" fillId="5" borderId="23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9" fillId="5" borderId="5" xfId="2" applyFont="1" applyFill="1" applyBorder="1" applyAlignment="1">
      <alignment horizontal="center" vertical="center"/>
    </xf>
    <xf numFmtId="0" fontId="9" fillId="5" borderId="3" xfId="2" applyFont="1" applyFill="1" applyBorder="1" applyAlignment="1">
      <alignment horizontal="center" vertical="center"/>
    </xf>
    <xf numFmtId="0" fontId="9" fillId="5" borderId="7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9" fillId="5" borderId="8" xfId="2" applyFont="1" applyFill="1" applyBorder="1" applyAlignment="1">
      <alignment horizontal="center" vertical="center"/>
    </xf>
    <xf numFmtId="0" fontId="9" fillId="6" borderId="28" xfId="2" applyFont="1" applyFill="1" applyBorder="1"/>
    <xf numFmtId="0" fontId="12" fillId="5" borderId="4" xfId="2" applyFont="1" applyFill="1" applyBorder="1" applyAlignment="1">
      <alignment horizontal="center"/>
    </xf>
    <xf numFmtId="0" fontId="12" fillId="5" borderId="2" xfId="2" applyFont="1" applyFill="1" applyBorder="1" applyAlignment="1">
      <alignment horizontal="center"/>
    </xf>
    <xf numFmtId="0" fontId="9" fillId="5" borderId="20" xfId="2" applyFont="1" applyFill="1" applyBorder="1" applyAlignment="1">
      <alignment horizontal="center"/>
    </xf>
    <xf numFmtId="0" fontId="9" fillId="5" borderId="8" xfId="2" applyFont="1" applyFill="1" applyBorder="1" applyAlignment="1">
      <alignment horizontal="center"/>
    </xf>
    <xf numFmtId="0" fontId="9" fillId="5" borderId="15" xfId="2" applyFont="1" applyFill="1" applyBorder="1" applyAlignment="1">
      <alignment horizontal="center"/>
    </xf>
    <xf numFmtId="0" fontId="9" fillId="5" borderId="28" xfId="2" applyFont="1" applyFill="1" applyBorder="1" applyAlignment="1">
      <alignment horizontal="center"/>
    </xf>
    <xf numFmtId="0" fontId="12" fillId="5" borderId="6" xfId="2" applyFont="1" applyFill="1" applyBorder="1" applyAlignment="1">
      <alignment horizontal="center"/>
    </xf>
    <xf numFmtId="0" fontId="12" fillId="5" borderId="23" xfId="2" applyFont="1" applyFill="1" applyBorder="1" applyAlignment="1">
      <alignment horizontal="center"/>
    </xf>
    <xf numFmtId="0" fontId="12" fillId="5" borderId="21" xfId="2" applyFont="1" applyFill="1" applyBorder="1" applyAlignment="1">
      <alignment horizontal="center"/>
    </xf>
    <xf numFmtId="0" fontId="12" fillId="5" borderId="16" xfId="2" applyFont="1" applyFill="1" applyBorder="1" applyAlignment="1">
      <alignment horizontal="center"/>
    </xf>
    <xf numFmtId="0" fontId="7" fillId="6" borderId="15" xfId="2" applyFont="1" applyFill="1" applyBorder="1" applyAlignment="1">
      <alignment horizontal="center" vertical="center"/>
    </xf>
    <xf numFmtId="0" fontId="7" fillId="6" borderId="43" xfId="2" applyFont="1" applyFill="1" applyBorder="1" applyAlignment="1">
      <alignment horizontal="center" vertical="center"/>
    </xf>
    <xf numFmtId="0" fontId="9" fillId="6" borderId="15" xfId="2" applyFont="1" applyFill="1" applyBorder="1" applyAlignment="1">
      <alignment horizontal="center" wrapText="1"/>
    </xf>
    <xf numFmtId="0" fontId="9" fillId="6" borderId="43" xfId="2" applyFont="1" applyFill="1" applyBorder="1" applyAlignment="1">
      <alignment horizontal="center" wrapText="1"/>
    </xf>
    <xf numFmtId="0" fontId="9" fillId="5" borderId="3" xfId="2" applyFont="1" applyFill="1" applyBorder="1" applyAlignment="1">
      <alignment horizontal="center" vertical="center" wrapText="1"/>
    </xf>
    <xf numFmtId="0" fontId="9" fillId="5" borderId="7" xfId="2" applyFont="1" applyFill="1" applyBorder="1" applyAlignment="1">
      <alignment horizontal="center" vertical="center" wrapText="1"/>
    </xf>
    <xf numFmtId="0" fontId="9" fillId="5" borderId="4" xfId="2" applyFont="1" applyFill="1" applyBorder="1" applyAlignment="1">
      <alignment horizontal="center" vertical="center" wrapText="1"/>
    </xf>
    <xf numFmtId="0" fontId="9" fillId="5" borderId="2" xfId="2" applyFont="1" applyFill="1" applyBorder="1" applyAlignment="1">
      <alignment horizontal="center" vertical="center"/>
    </xf>
    <xf numFmtId="0" fontId="9" fillId="5" borderId="3" xfId="2" applyFont="1" applyFill="1" applyBorder="1" applyAlignment="1">
      <alignment horizontal="center" vertical="center"/>
    </xf>
    <xf numFmtId="0" fontId="9" fillId="5" borderId="7" xfId="2" applyFont="1" applyFill="1" applyBorder="1" applyAlignment="1">
      <alignment horizontal="center" vertical="center"/>
    </xf>
    <xf numFmtId="0" fontId="9" fillId="5" borderId="4" xfId="2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right" wrapText="1"/>
    </xf>
    <xf numFmtId="0" fontId="10" fillId="3" borderId="12" xfId="1" applyFont="1" applyFill="1" applyBorder="1" applyAlignment="1">
      <alignment horizontal="right" wrapText="1"/>
    </xf>
    <xf numFmtId="0" fontId="10" fillId="3" borderId="11" xfId="1" applyFont="1" applyFill="1" applyBorder="1" applyAlignment="1">
      <alignment horizontal="right" wrapText="1"/>
    </xf>
    <xf numFmtId="0" fontId="9" fillId="6" borderId="26" xfId="2" applyFont="1" applyFill="1" applyBorder="1" applyAlignment="1">
      <alignment horizontal="center" vertical="center"/>
    </xf>
    <xf numFmtId="0" fontId="9" fillId="6" borderId="29" xfId="2" applyFont="1" applyFill="1" applyBorder="1" applyAlignment="1">
      <alignment horizontal="center" vertical="center"/>
    </xf>
    <xf numFmtId="0" fontId="9" fillId="6" borderId="33" xfId="2" applyFont="1" applyFill="1" applyBorder="1" applyAlignment="1">
      <alignment horizontal="center" wrapText="1"/>
    </xf>
    <xf numFmtId="0" fontId="9" fillId="6" borderId="29" xfId="2" applyFont="1" applyFill="1" applyBorder="1" applyAlignment="1">
      <alignment horizontal="center" wrapText="1"/>
    </xf>
    <xf numFmtId="0" fontId="10" fillId="3" borderId="10" xfId="1" applyFont="1" applyFill="1" applyBorder="1" applyAlignment="1">
      <alignment horizontal="left" wrapText="1"/>
    </xf>
    <xf numFmtId="0" fontId="10" fillId="3" borderId="12" xfId="1" applyFont="1" applyFill="1" applyBorder="1" applyAlignment="1">
      <alignment horizontal="left" wrapText="1"/>
    </xf>
    <xf numFmtId="0" fontId="10" fillId="3" borderId="11" xfId="1" applyFont="1" applyFill="1" applyBorder="1" applyAlignment="1">
      <alignment horizontal="left" wrapText="1"/>
    </xf>
    <xf numFmtId="0" fontId="10" fillId="3" borderId="22" xfId="1" applyFont="1" applyFill="1" applyBorder="1" applyAlignment="1">
      <alignment horizontal="left" wrapText="1"/>
    </xf>
    <xf numFmtId="0" fontId="10" fillId="3" borderId="27" xfId="1" applyFont="1" applyFill="1" applyBorder="1" applyAlignment="1">
      <alignment horizontal="left" wrapText="1"/>
    </xf>
    <xf numFmtId="0" fontId="10" fillId="3" borderId="22" xfId="1" applyFont="1" applyFill="1" applyBorder="1" applyAlignment="1">
      <alignment horizontal="right" wrapText="1"/>
    </xf>
    <xf numFmtId="0" fontId="10" fillId="3" borderId="27" xfId="1" applyFont="1" applyFill="1" applyBorder="1" applyAlignment="1">
      <alignment horizontal="right" wrapText="1"/>
    </xf>
    <xf numFmtId="0" fontId="10" fillId="3" borderId="0" xfId="1" applyFont="1" applyFill="1" applyBorder="1" applyAlignment="1">
      <alignment horizontal="right"/>
    </xf>
    <xf numFmtId="0" fontId="7" fillId="6" borderId="17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9" fillId="6" borderId="3" xfId="2" applyFont="1" applyFill="1" applyBorder="1" applyAlignment="1">
      <alignment horizontal="center" vertical="center" wrapText="1"/>
    </xf>
    <xf numFmtId="0" fontId="9" fillId="6" borderId="4" xfId="2" applyFont="1" applyFill="1" applyBorder="1" applyAlignment="1">
      <alignment horizontal="center" vertical="center" wrapText="1"/>
    </xf>
    <xf numFmtId="0" fontId="9" fillId="6" borderId="17" xfId="2" applyFont="1" applyFill="1" applyBorder="1" applyAlignment="1">
      <alignment horizontal="center" vertical="center" wrapText="1"/>
    </xf>
    <xf numFmtId="0" fontId="9" fillId="6" borderId="9" xfId="2" applyFont="1" applyFill="1" applyBorder="1" applyAlignment="1">
      <alignment horizontal="center" vertical="center" wrapText="1"/>
    </xf>
    <xf numFmtId="0" fontId="9" fillId="6" borderId="5" xfId="2" applyFont="1" applyFill="1" applyBorder="1" applyAlignment="1">
      <alignment horizontal="center" vertical="center" wrapText="1"/>
    </xf>
    <xf numFmtId="0" fontId="9" fillId="7" borderId="3" xfId="2" applyFont="1" applyFill="1" applyBorder="1" applyAlignment="1">
      <alignment horizontal="center" vertical="center" wrapText="1"/>
    </xf>
    <xf numFmtId="0" fontId="9" fillId="7" borderId="7" xfId="2" applyFont="1" applyFill="1" applyBorder="1" applyAlignment="1">
      <alignment horizontal="center" vertical="center" wrapText="1"/>
    </xf>
    <xf numFmtId="0" fontId="9" fillId="7" borderId="4" xfId="2" applyFont="1" applyFill="1" applyBorder="1" applyAlignment="1">
      <alignment horizontal="center" vertical="center" wrapText="1"/>
    </xf>
    <xf numFmtId="0" fontId="9" fillId="5" borderId="23" xfId="2" applyFont="1" applyFill="1" applyBorder="1" applyAlignment="1">
      <alignment horizontal="center" vertical="top"/>
    </xf>
    <xf numFmtId="0" fontId="9" fillId="5" borderId="28" xfId="2" applyFont="1" applyFill="1" applyBorder="1" applyAlignment="1">
      <alignment horizontal="center" vertical="top"/>
    </xf>
    <xf numFmtId="0" fontId="8" fillId="7" borderId="18" xfId="2" applyFont="1" applyFill="1" applyBorder="1" applyAlignment="1">
      <alignment horizontal="center"/>
    </xf>
    <xf numFmtId="0" fontId="8" fillId="7" borderId="19" xfId="2" applyFont="1" applyFill="1" applyBorder="1" applyAlignment="1">
      <alignment horizontal="center"/>
    </xf>
    <xf numFmtId="0" fontId="8" fillId="7" borderId="8" xfId="2" applyFont="1" applyFill="1" applyBorder="1" applyAlignment="1">
      <alignment horizontal="center"/>
    </xf>
    <xf numFmtId="0" fontId="11" fillId="5" borderId="6" xfId="2" applyFont="1" applyFill="1" applyBorder="1" applyAlignment="1">
      <alignment horizontal="center" vertical="center" wrapText="1"/>
    </xf>
    <xf numFmtId="0" fontId="11" fillId="5" borderId="8" xfId="2" applyFont="1" applyFill="1" applyBorder="1" applyAlignment="1">
      <alignment horizontal="center" vertical="center" wrapText="1"/>
    </xf>
    <xf numFmtId="0" fontId="11" fillId="5" borderId="23" xfId="2" applyFont="1" applyFill="1" applyBorder="1" applyAlignment="1">
      <alignment horizontal="center" vertical="center" wrapText="1"/>
    </xf>
    <xf numFmtId="0" fontId="11" fillId="5" borderId="21" xfId="2" applyFont="1" applyFill="1" applyBorder="1" applyAlignment="1">
      <alignment horizontal="center" vertical="center" wrapText="1"/>
    </xf>
    <xf numFmtId="0" fontId="11" fillId="5" borderId="16" xfId="2" applyFont="1" applyFill="1" applyBorder="1" applyAlignment="1">
      <alignment horizontal="center" vertical="center" wrapText="1"/>
    </xf>
    <xf numFmtId="0" fontId="9" fillId="6" borderId="20" xfId="2" applyFont="1" applyFill="1" applyBorder="1" applyAlignment="1">
      <alignment horizontal="center" wrapText="1"/>
    </xf>
    <xf numFmtId="0" fontId="9" fillId="6" borderId="19" xfId="2" applyFont="1" applyFill="1" applyBorder="1" applyAlignment="1">
      <alignment horizontal="center" wrapText="1"/>
    </xf>
    <xf numFmtId="0" fontId="9" fillId="6" borderId="8" xfId="2" applyFont="1" applyFill="1" applyBorder="1" applyAlignment="1">
      <alignment horizontal="center" wrapText="1"/>
    </xf>
    <xf numFmtId="0" fontId="11" fillId="5" borderId="19" xfId="2" applyFont="1" applyFill="1" applyBorder="1" applyAlignment="1">
      <alignment horizontal="center" vertical="center" wrapText="1"/>
    </xf>
    <xf numFmtId="0" fontId="11" fillId="5" borderId="0" xfId="2" applyFont="1" applyFill="1" applyBorder="1" applyAlignment="1">
      <alignment horizontal="center" vertical="center" wrapText="1"/>
    </xf>
    <xf numFmtId="0" fontId="11" fillId="5" borderId="22" xfId="2" applyFont="1" applyFill="1" applyBorder="1" applyAlignment="1">
      <alignment horizontal="center" vertical="center" wrapText="1"/>
    </xf>
    <xf numFmtId="0" fontId="8" fillId="7" borderId="40" xfId="2" applyFont="1" applyFill="1" applyBorder="1" applyAlignment="1">
      <alignment horizontal="center"/>
    </xf>
    <xf numFmtId="0" fontId="8" fillId="7" borderId="22" xfId="2" applyFont="1" applyFill="1" applyBorder="1" applyAlignment="1">
      <alignment horizontal="center"/>
    </xf>
    <xf numFmtId="0" fontId="9" fillId="7" borderId="6" xfId="2" applyFont="1" applyFill="1" applyBorder="1" applyAlignment="1">
      <alignment horizontal="center" vertical="center" wrapText="1"/>
    </xf>
    <xf numFmtId="0" fontId="9" fillId="6" borderId="2" xfId="2" applyFont="1" applyFill="1" applyBorder="1" applyAlignment="1">
      <alignment horizontal="center" vertical="center" wrapText="1"/>
    </xf>
    <xf numFmtId="0" fontId="9" fillId="7" borderId="2" xfId="2" applyFont="1" applyFill="1" applyBorder="1" applyAlignment="1">
      <alignment horizontal="center" vertical="center" wrapText="1"/>
    </xf>
    <xf numFmtId="0" fontId="9" fillId="5" borderId="19" xfId="2" applyFont="1" applyFill="1" applyBorder="1" applyAlignment="1">
      <alignment horizontal="center" vertical="center"/>
    </xf>
    <xf numFmtId="0" fontId="9" fillId="5" borderId="0" xfId="2" applyFont="1" applyFill="1" applyBorder="1" applyAlignment="1">
      <alignment horizontal="center" vertical="center"/>
    </xf>
    <xf numFmtId="0" fontId="9" fillId="5" borderId="22" xfId="2" applyFont="1" applyFill="1" applyBorder="1" applyAlignment="1">
      <alignment horizontal="center" vertical="center"/>
    </xf>
  </cellXfs>
  <cellStyles count="4">
    <cellStyle name="20% - Accent1" xfId="2" builtinId="30"/>
    <cellStyle name="Calculation" xfId="1" builtinId="22"/>
    <cellStyle name="Comma" xfId="3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workbookViewId="0">
      <selection activeCell="F13" sqref="F13"/>
    </sheetView>
  </sheetViews>
  <sheetFormatPr defaultRowHeight="15" x14ac:dyDescent="0.25"/>
  <cols>
    <col min="3" max="3" width="11" customWidth="1"/>
    <col min="4" max="4" width="11.140625" customWidth="1"/>
    <col min="5" max="5" width="22.140625" customWidth="1"/>
    <col min="6" max="6" width="27.140625" customWidth="1"/>
    <col min="7" max="7" width="23.140625" style="2" customWidth="1"/>
    <col min="8" max="8" width="11.28515625" style="3" bestFit="1" customWidth="1"/>
    <col min="9" max="9" width="17.5703125" customWidth="1"/>
    <col min="10" max="10" width="15.5703125" customWidth="1"/>
    <col min="11" max="11" width="18.5703125" customWidth="1"/>
    <col min="12" max="12" width="18.28515625" customWidth="1"/>
  </cols>
  <sheetData>
    <row r="1" spans="1:17" ht="15" customHeight="1" x14ac:dyDescent="0.25">
      <c r="A1" s="125" t="s">
        <v>80</v>
      </c>
      <c r="B1" s="126"/>
      <c r="C1" s="126"/>
      <c r="D1" s="126"/>
      <c r="E1" s="127"/>
      <c r="F1" s="19"/>
      <c r="G1" s="23"/>
      <c r="H1" s="15"/>
      <c r="I1" s="21"/>
      <c r="J1" s="118" t="s">
        <v>70</v>
      </c>
      <c r="K1" s="119"/>
      <c r="L1" s="119"/>
      <c r="M1" s="119"/>
      <c r="N1" s="120"/>
    </row>
    <row r="2" spans="1:17" ht="15" customHeight="1" x14ac:dyDescent="0.25">
      <c r="A2" s="128" t="s">
        <v>55</v>
      </c>
      <c r="B2" s="128"/>
      <c r="C2" s="128"/>
      <c r="D2" s="128"/>
      <c r="E2" s="129"/>
      <c r="F2" s="20"/>
      <c r="G2" s="24"/>
      <c r="H2" s="25"/>
      <c r="I2" s="22"/>
      <c r="J2" s="130" t="s">
        <v>54</v>
      </c>
      <c r="K2" s="130"/>
      <c r="L2" s="130"/>
      <c r="M2" s="130"/>
      <c r="N2" s="131"/>
    </row>
    <row r="3" spans="1:17" ht="17.25" customHeight="1" x14ac:dyDescent="0.25">
      <c r="A3" s="99"/>
      <c r="B3" s="100"/>
      <c r="C3" s="121" t="s">
        <v>4</v>
      </c>
      <c r="D3" s="122"/>
      <c r="E3" s="122"/>
      <c r="F3" s="122"/>
      <c r="G3" s="122"/>
      <c r="H3" s="122"/>
      <c r="I3" s="123" t="s">
        <v>7</v>
      </c>
      <c r="J3" s="124"/>
      <c r="K3" s="124"/>
      <c r="L3" s="35"/>
      <c r="M3" s="99"/>
      <c r="N3" s="100"/>
    </row>
    <row r="4" spans="1:17" ht="25.5" x14ac:dyDescent="0.25">
      <c r="A4" s="101"/>
      <c r="B4" s="102"/>
      <c r="C4" s="36" t="s">
        <v>2</v>
      </c>
      <c r="D4" s="37" t="s">
        <v>3</v>
      </c>
      <c r="E4" s="37" t="s">
        <v>65</v>
      </c>
      <c r="F4" s="37" t="s">
        <v>79</v>
      </c>
      <c r="G4" s="37" t="s">
        <v>68</v>
      </c>
      <c r="H4" s="38" t="s">
        <v>59</v>
      </c>
      <c r="I4" s="39" t="s">
        <v>5</v>
      </c>
      <c r="J4" s="37" t="s">
        <v>6</v>
      </c>
      <c r="K4" s="37" t="s">
        <v>57</v>
      </c>
      <c r="L4" s="40" t="s">
        <v>8</v>
      </c>
      <c r="M4" s="101"/>
      <c r="N4" s="102"/>
    </row>
    <row r="5" spans="1:17" x14ac:dyDescent="0.25">
      <c r="A5" s="32" t="s">
        <v>0</v>
      </c>
      <c r="B5" s="33" t="s">
        <v>1</v>
      </c>
      <c r="C5" s="41">
        <v>1</v>
      </c>
      <c r="D5" s="42">
        <v>2</v>
      </c>
      <c r="E5" s="42">
        <v>3</v>
      </c>
      <c r="F5" s="42">
        <v>4</v>
      </c>
      <c r="G5" s="42" t="s">
        <v>40</v>
      </c>
      <c r="H5" s="43">
        <v>6</v>
      </c>
      <c r="I5" s="44">
        <v>7</v>
      </c>
      <c r="J5" s="45">
        <v>8</v>
      </c>
      <c r="K5" s="45">
        <v>9</v>
      </c>
      <c r="L5" s="46" t="s">
        <v>62</v>
      </c>
      <c r="M5" s="32" t="s">
        <v>10</v>
      </c>
      <c r="N5" s="33" t="s">
        <v>9</v>
      </c>
    </row>
    <row r="6" spans="1:17" x14ac:dyDescent="0.25">
      <c r="A6" s="111">
        <v>2021</v>
      </c>
      <c r="B6" s="32" t="s">
        <v>74</v>
      </c>
      <c r="C6" s="57">
        <v>0</v>
      </c>
      <c r="D6" s="58">
        <v>115</v>
      </c>
      <c r="E6" s="58">
        <v>3543</v>
      </c>
      <c r="F6" s="58">
        <v>13</v>
      </c>
      <c r="G6" s="58">
        <f>+E6-F6</f>
        <v>3530</v>
      </c>
      <c r="H6" s="59">
        <v>108</v>
      </c>
      <c r="I6" s="58">
        <v>2897</v>
      </c>
      <c r="J6" s="58">
        <v>13</v>
      </c>
      <c r="K6" s="58">
        <v>843</v>
      </c>
      <c r="L6" s="58">
        <f>+I6+J6+K6</f>
        <v>3753</v>
      </c>
      <c r="M6" s="32" t="s">
        <v>77</v>
      </c>
      <c r="N6" s="111">
        <v>2021</v>
      </c>
      <c r="O6" s="1"/>
      <c r="P6" s="1"/>
      <c r="Q6" s="1"/>
    </row>
    <row r="7" spans="1:17" x14ac:dyDescent="0.25">
      <c r="A7" s="112"/>
      <c r="B7" s="32" t="s">
        <v>75</v>
      </c>
      <c r="C7" s="57">
        <v>0</v>
      </c>
      <c r="D7" s="58">
        <v>11</v>
      </c>
      <c r="E7" s="58">
        <v>5182</v>
      </c>
      <c r="F7" s="58">
        <v>21</v>
      </c>
      <c r="G7" s="58">
        <f t="shared" ref="G7" si="0">+E7-F7</f>
        <v>5161</v>
      </c>
      <c r="H7" s="60">
        <v>109</v>
      </c>
      <c r="I7" s="58">
        <v>4354</v>
      </c>
      <c r="J7" s="58">
        <v>55</v>
      </c>
      <c r="K7" s="58">
        <v>872</v>
      </c>
      <c r="L7" s="58">
        <f t="shared" ref="L7:L11" si="1">+I7+J7+K7</f>
        <v>5281</v>
      </c>
      <c r="M7" s="32" t="s">
        <v>78</v>
      </c>
      <c r="N7" s="112"/>
      <c r="O7" s="1"/>
      <c r="P7" s="1"/>
      <c r="Q7" s="1"/>
    </row>
    <row r="8" spans="1:17" x14ac:dyDescent="0.25">
      <c r="A8" s="112"/>
      <c r="B8" s="32" t="s">
        <v>76</v>
      </c>
      <c r="C8" s="57">
        <v>0</v>
      </c>
      <c r="D8" s="58">
        <v>20</v>
      </c>
      <c r="E8" s="58">
        <v>4256</v>
      </c>
      <c r="F8" s="58">
        <v>81</v>
      </c>
      <c r="G8" s="58">
        <f t="shared" ref="G8:G11" si="2">+E8-F8</f>
        <v>4175</v>
      </c>
      <c r="H8" s="60">
        <v>110</v>
      </c>
      <c r="I8" s="58">
        <v>3367</v>
      </c>
      <c r="J8" s="58">
        <v>58</v>
      </c>
      <c r="K8" s="58">
        <v>880</v>
      </c>
      <c r="L8" s="58">
        <f t="shared" ref="L8" si="3">+I8+J8+K8</f>
        <v>4305</v>
      </c>
      <c r="M8" s="32" t="s">
        <v>76</v>
      </c>
      <c r="N8" s="112"/>
      <c r="O8" s="1"/>
      <c r="P8" s="1"/>
      <c r="Q8" s="1"/>
    </row>
    <row r="9" spans="1:17" x14ac:dyDescent="0.25">
      <c r="A9" s="113"/>
      <c r="B9" s="32" t="s">
        <v>82</v>
      </c>
      <c r="C9" s="57">
        <v>0</v>
      </c>
      <c r="D9" s="58">
        <v>31</v>
      </c>
      <c r="E9" s="58">
        <v>4580</v>
      </c>
      <c r="F9" s="58">
        <v>47</v>
      </c>
      <c r="G9" s="58">
        <f t="shared" si="2"/>
        <v>4533</v>
      </c>
      <c r="H9" s="60">
        <v>40</v>
      </c>
      <c r="I9" s="58">
        <v>3630</v>
      </c>
      <c r="J9" s="58">
        <v>70</v>
      </c>
      <c r="K9" s="58">
        <v>904</v>
      </c>
      <c r="L9" s="58">
        <f t="shared" si="1"/>
        <v>4604</v>
      </c>
      <c r="M9" s="32" t="s">
        <v>82</v>
      </c>
      <c r="N9" s="113"/>
      <c r="O9" s="1"/>
      <c r="P9" s="1"/>
      <c r="Q9" s="1"/>
    </row>
    <row r="10" spans="1:17" x14ac:dyDescent="0.25">
      <c r="A10" s="114">
        <v>2022</v>
      </c>
      <c r="B10" s="32" t="s">
        <v>74</v>
      </c>
      <c r="C10" s="57">
        <v>0</v>
      </c>
      <c r="D10" s="58">
        <v>15</v>
      </c>
      <c r="E10" s="58">
        <v>5108</v>
      </c>
      <c r="F10" s="58">
        <v>113</v>
      </c>
      <c r="G10" s="58">
        <f t="shared" ref="G10" si="4">+E10-F10</f>
        <v>4995</v>
      </c>
      <c r="H10" s="59">
        <v>41</v>
      </c>
      <c r="I10" s="58">
        <v>4061</v>
      </c>
      <c r="J10" s="58">
        <v>83</v>
      </c>
      <c r="K10" s="58">
        <v>907</v>
      </c>
      <c r="L10" s="58">
        <f t="shared" ref="L10" si="5">+I10+J10+K10</f>
        <v>5051</v>
      </c>
      <c r="M10" s="32" t="s">
        <v>77</v>
      </c>
      <c r="N10" s="114">
        <v>2022</v>
      </c>
      <c r="O10" s="1"/>
      <c r="P10" s="1"/>
      <c r="Q10" s="1"/>
    </row>
    <row r="11" spans="1:17" x14ac:dyDescent="0.25">
      <c r="A11" s="114"/>
      <c r="B11" s="32" t="s">
        <v>75</v>
      </c>
      <c r="C11" s="57">
        <v>0</v>
      </c>
      <c r="D11" s="58">
        <v>44</v>
      </c>
      <c r="E11" s="58">
        <v>7357</v>
      </c>
      <c r="F11" s="58">
        <v>127</v>
      </c>
      <c r="G11" s="58">
        <f t="shared" si="2"/>
        <v>7230</v>
      </c>
      <c r="H11" s="59">
        <v>41</v>
      </c>
      <c r="I11" s="58">
        <v>6288</v>
      </c>
      <c r="J11" s="58">
        <v>114</v>
      </c>
      <c r="K11" s="58">
        <v>913</v>
      </c>
      <c r="L11" s="58">
        <f t="shared" si="1"/>
        <v>7315</v>
      </c>
      <c r="M11" s="32" t="s">
        <v>78</v>
      </c>
      <c r="N11" s="114"/>
      <c r="O11" s="1"/>
      <c r="P11" s="1"/>
      <c r="Q11" s="1"/>
    </row>
    <row r="12" spans="1:17" x14ac:dyDescent="0.25">
      <c r="A12" s="114"/>
      <c r="B12" s="32" t="s">
        <v>76</v>
      </c>
      <c r="C12" s="57">
        <v>0</v>
      </c>
      <c r="D12" s="58">
        <v>20</v>
      </c>
      <c r="E12" s="58">
        <v>7823</v>
      </c>
      <c r="F12" s="58">
        <v>69</v>
      </c>
      <c r="G12" s="58">
        <f t="shared" ref="G12:G13" si="6">+E12-F12</f>
        <v>7754</v>
      </c>
      <c r="H12" s="59">
        <v>40</v>
      </c>
      <c r="I12" s="58">
        <v>6616</v>
      </c>
      <c r="J12" s="58">
        <v>126</v>
      </c>
      <c r="K12" s="58">
        <v>1072</v>
      </c>
      <c r="L12" s="58">
        <f t="shared" ref="L12" si="7">+I12+J12+K12</f>
        <v>7814</v>
      </c>
      <c r="M12" s="32" t="s">
        <v>76</v>
      </c>
      <c r="N12" s="114"/>
      <c r="O12" s="1"/>
      <c r="P12" s="1"/>
      <c r="Q12" s="1"/>
    </row>
    <row r="13" spans="1:17" x14ac:dyDescent="0.25">
      <c r="A13" s="114"/>
      <c r="B13" s="32" t="s">
        <v>82</v>
      </c>
      <c r="C13" s="57">
        <v>0</v>
      </c>
      <c r="D13" s="58">
        <v>28</v>
      </c>
      <c r="E13" s="58">
        <v>7860</v>
      </c>
      <c r="F13" s="58">
        <v>105</v>
      </c>
      <c r="G13" s="58">
        <f t="shared" si="6"/>
        <v>7755</v>
      </c>
      <c r="H13" s="59">
        <v>41</v>
      </c>
      <c r="I13" s="58">
        <v>6598</v>
      </c>
      <c r="J13" s="58">
        <v>100</v>
      </c>
      <c r="K13" s="58">
        <v>1126</v>
      </c>
      <c r="L13" s="58">
        <f t="shared" ref="L13:L19" si="8">+I13+J13+K13</f>
        <v>7824</v>
      </c>
      <c r="M13" s="32" t="s">
        <v>82</v>
      </c>
      <c r="N13" s="114"/>
      <c r="O13" s="1"/>
      <c r="P13" s="1"/>
      <c r="Q13" s="1"/>
    </row>
    <row r="14" spans="1:17" x14ac:dyDescent="0.25">
      <c r="A14" s="114">
        <v>2023</v>
      </c>
      <c r="B14" s="32" t="s">
        <v>74</v>
      </c>
      <c r="C14" s="62">
        <v>0</v>
      </c>
      <c r="D14" s="63">
        <v>101</v>
      </c>
      <c r="E14" s="63">
        <v>7830</v>
      </c>
      <c r="F14" s="63">
        <v>95</v>
      </c>
      <c r="G14" s="58">
        <f t="shared" ref="G14:G19" si="9">+E14-F14</f>
        <v>7735</v>
      </c>
      <c r="H14" s="59">
        <v>77</v>
      </c>
      <c r="I14" s="58">
        <v>6577</v>
      </c>
      <c r="J14" s="63">
        <v>56</v>
      </c>
      <c r="K14" s="63">
        <v>1280</v>
      </c>
      <c r="L14" s="58">
        <f t="shared" si="8"/>
        <v>7913</v>
      </c>
      <c r="M14" s="32" t="s">
        <v>77</v>
      </c>
      <c r="N14" s="114">
        <v>2023</v>
      </c>
      <c r="O14" s="1"/>
      <c r="P14" s="1"/>
      <c r="Q14" s="1"/>
    </row>
    <row r="15" spans="1:17" x14ac:dyDescent="0.25">
      <c r="A15" s="114"/>
      <c r="B15" s="32" t="s">
        <v>75</v>
      </c>
      <c r="C15" s="62">
        <v>0</v>
      </c>
      <c r="D15" s="63">
        <v>55</v>
      </c>
      <c r="E15" s="63">
        <v>8971</v>
      </c>
      <c r="F15" s="63">
        <v>121</v>
      </c>
      <c r="G15" s="58">
        <f t="shared" si="9"/>
        <v>8850</v>
      </c>
      <c r="H15" s="59">
        <v>87</v>
      </c>
      <c r="I15" s="58">
        <v>7508</v>
      </c>
      <c r="J15" s="63">
        <v>156</v>
      </c>
      <c r="K15" s="63">
        <v>1328</v>
      </c>
      <c r="L15" s="58">
        <f t="shared" si="8"/>
        <v>8992</v>
      </c>
      <c r="M15" s="32" t="s">
        <v>78</v>
      </c>
      <c r="N15" s="114"/>
      <c r="O15" s="1"/>
      <c r="P15" s="1"/>
      <c r="Q15" s="1"/>
    </row>
    <row r="16" spans="1:17" x14ac:dyDescent="0.25">
      <c r="A16" s="114"/>
      <c r="B16" s="32" t="s">
        <v>76</v>
      </c>
      <c r="C16" s="62">
        <v>0</v>
      </c>
      <c r="D16" s="63">
        <v>216</v>
      </c>
      <c r="E16" s="63">
        <v>6203</v>
      </c>
      <c r="F16" s="63">
        <v>52</v>
      </c>
      <c r="G16" s="58">
        <f t="shared" si="9"/>
        <v>6151</v>
      </c>
      <c r="H16" s="59">
        <v>85</v>
      </c>
      <c r="I16" s="58">
        <v>4828</v>
      </c>
      <c r="J16" s="63">
        <v>90</v>
      </c>
      <c r="K16" s="63">
        <v>1534</v>
      </c>
      <c r="L16" s="58">
        <f t="shared" si="8"/>
        <v>6452</v>
      </c>
      <c r="M16" s="32" t="s">
        <v>76</v>
      </c>
      <c r="N16" s="114"/>
      <c r="O16" s="1"/>
      <c r="P16" s="1"/>
      <c r="Q16" s="1"/>
    </row>
    <row r="17" spans="1:17" x14ac:dyDescent="0.25">
      <c r="A17" s="114">
        <v>2024</v>
      </c>
      <c r="B17" s="32" t="s">
        <v>82</v>
      </c>
      <c r="C17" s="62">
        <v>0</v>
      </c>
      <c r="D17" s="63">
        <v>452</v>
      </c>
      <c r="E17" s="63">
        <v>7506</v>
      </c>
      <c r="F17" s="63">
        <v>132</v>
      </c>
      <c r="G17" s="58">
        <f t="shared" si="9"/>
        <v>7374</v>
      </c>
      <c r="H17" s="59">
        <v>276</v>
      </c>
      <c r="I17" s="58">
        <v>6165</v>
      </c>
      <c r="J17" s="63">
        <v>423</v>
      </c>
      <c r="K17" s="63">
        <v>1514</v>
      </c>
      <c r="L17" s="58">
        <f t="shared" si="8"/>
        <v>8102</v>
      </c>
      <c r="M17" s="32" t="s">
        <v>82</v>
      </c>
      <c r="N17" s="114"/>
      <c r="O17" s="1"/>
      <c r="P17" s="1"/>
      <c r="Q17" s="1"/>
    </row>
    <row r="18" spans="1:17" x14ac:dyDescent="0.25">
      <c r="A18" s="115">
        <v>2024</v>
      </c>
      <c r="B18" s="75" t="s">
        <v>74</v>
      </c>
      <c r="C18" s="76">
        <v>0</v>
      </c>
      <c r="D18" s="63">
        <v>270</v>
      </c>
      <c r="E18" s="63">
        <v>7484</v>
      </c>
      <c r="F18" s="63">
        <v>38</v>
      </c>
      <c r="G18" s="58">
        <f t="shared" si="9"/>
        <v>7446</v>
      </c>
      <c r="H18" s="59">
        <v>267</v>
      </c>
      <c r="I18" s="63">
        <v>6027</v>
      </c>
      <c r="J18" s="63">
        <v>196</v>
      </c>
      <c r="K18" s="63">
        <v>1760</v>
      </c>
      <c r="L18" s="63">
        <f t="shared" si="8"/>
        <v>7983</v>
      </c>
      <c r="M18" s="74" t="s">
        <v>77</v>
      </c>
      <c r="N18" s="115">
        <v>2024</v>
      </c>
      <c r="O18" s="1"/>
      <c r="P18" s="1"/>
      <c r="Q18" s="1"/>
    </row>
    <row r="19" spans="1:17" x14ac:dyDescent="0.25">
      <c r="A19" s="116"/>
      <c r="B19" s="73" t="s">
        <v>75</v>
      </c>
      <c r="C19" s="76">
        <v>0</v>
      </c>
      <c r="D19" s="63">
        <v>360</v>
      </c>
      <c r="E19" s="63">
        <v>8515</v>
      </c>
      <c r="F19" s="63">
        <v>46</v>
      </c>
      <c r="G19" s="58">
        <f t="shared" si="9"/>
        <v>8469</v>
      </c>
      <c r="H19" s="59">
        <v>347</v>
      </c>
      <c r="I19" s="63">
        <v>6712</v>
      </c>
      <c r="J19" s="63">
        <v>567</v>
      </c>
      <c r="K19" s="63">
        <v>1897</v>
      </c>
      <c r="L19" s="63">
        <f t="shared" si="8"/>
        <v>9176</v>
      </c>
      <c r="M19" s="74" t="s">
        <v>78</v>
      </c>
      <c r="N19" s="116"/>
      <c r="O19" s="1"/>
      <c r="P19" s="1"/>
      <c r="Q19" s="1"/>
    </row>
    <row r="20" spans="1:17" x14ac:dyDescent="0.25">
      <c r="A20" s="116"/>
      <c r="B20" s="79" t="s">
        <v>76</v>
      </c>
      <c r="C20" s="76">
        <v>0</v>
      </c>
      <c r="D20" s="63">
        <v>379</v>
      </c>
      <c r="E20" s="63">
        <v>8511</v>
      </c>
      <c r="F20" s="63">
        <v>27</v>
      </c>
      <c r="G20" s="63">
        <f>+E20-F20</f>
        <v>8484</v>
      </c>
      <c r="H20" s="59">
        <v>714</v>
      </c>
      <c r="I20" s="63">
        <v>7086</v>
      </c>
      <c r="J20" s="63">
        <v>408</v>
      </c>
      <c r="K20" s="63">
        <v>2083</v>
      </c>
      <c r="L20" s="59">
        <f>+I20+J20+K20</f>
        <v>9577</v>
      </c>
      <c r="M20" s="74" t="s">
        <v>76</v>
      </c>
      <c r="N20" s="116"/>
      <c r="O20" s="1"/>
      <c r="P20" s="1"/>
      <c r="Q20" s="1"/>
    </row>
    <row r="21" spans="1:17" x14ac:dyDescent="0.25">
      <c r="A21" s="117"/>
      <c r="B21" s="34" t="s">
        <v>82</v>
      </c>
      <c r="C21" s="76">
        <v>0</v>
      </c>
      <c r="D21" s="63">
        <v>1177</v>
      </c>
      <c r="E21" s="63">
        <v>9520</v>
      </c>
      <c r="F21" s="63">
        <v>20</v>
      </c>
      <c r="G21" s="63">
        <f>+E21-F21</f>
        <v>9500</v>
      </c>
      <c r="H21" s="63">
        <v>700</v>
      </c>
      <c r="I21" s="77">
        <v>8702</v>
      </c>
      <c r="J21" s="63">
        <v>506</v>
      </c>
      <c r="K21" s="63">
        <v>2169</v>
      </c>
      <c r="L21" s="59">
        <f>+I21+J21+K21</f>
        <v>11377</v>
      </c>
      <c r="M21" s="74" t="s">
        <v>82</v>
      </c>
      <c r="N21" s="117"/>
      <c r="O21" s="1"/>
      <c r="P21" s="1"/>
      <c r="Q21" s="1"/>
    </row>
    <row r="22" spans="1:17" x14ac:dyDescent="0.25">
      <c r="A22" s="115">
        <v>2025</v>
      </c>
      <c r="B22" s="87" t="s">
        <v>74</v>
      </c>
      <c r="C22" s="76">
        <v>0</v>
      </c>
      <c r="D22" s="63">
        <v>254</v>
      </c>
      <c r="E22" s="63">
        <v>11020</v>
      </c>
      <c r="F22" s="63">
        <v>57</v>
      </c>
      <c r="G22" s="63">
        <f>+E22-F22</f>
        <v>10963</v>
      </c>
      <c r="H22" s="63">
        <v>686</v>
      </c>
      <c r="I22" s="77">
        <v>9206</v>
      </c>
      <c r="J22" s="63">
        <v>370</v>
      </c>
      <c r="K22" s="63">
        <v>2327</v>
      </c>
      <c r="L22" s="59">
        <f>+I22+J22+K22</f>
        <v>11903</v>
      </c>
      <c r="M22" s="87" t="s">
        <v>77</v>
      </c>
      <c r="N22" s="115">
        <v>2025</v>
      </c>
      <c r="O22" s="1"/>
      <c r="P22" s="1"/>
      <c r="Q22" s="1"/>
    </row>
    <row r="23" spans="1:17" x14ac:dyDescent="0.25">
      <c r="A23" s="116"/>
      <c r="B23" s="90" t="s">
        <v>75</v>
      </c>
      <c r="C23" s="57">
        <v>0</v>
      </c>
      <c r="D23" s="58">
        <v>673</v>
      </c>
      <c r="E23" s="63">
        <v>9748</v>
      </c>
      <c r="F23" s="58">
        <v>72</v>
      </c>
      <c r="G23" s="63">
        <f>+E23-F23</f>
        <v>9676</v>
      </c>
      <c r="H23" s="59">
        <v>675</v>
      </c>
      <c r="I23" s="58">
        <v>8047</v>
      </c>
      <c r="J23" s="58">
        <v>454</v>
      </c>
      <c r="K23" s="58">
        <v>2523</v>
      </c>
      <c r="L23" s="59">
        <f>+I23+J23+K23</f>
        <v>11024</v>
      </c>
      <c r="M23" s="90" t="s">
        <v>78</v>
      </c>
      <c r="N23" s="116"/>
      <c r="O23" s="1"/>
      <c r="P23" s="1"/>
      <c r="Q23" s="1"/>
    </row>
    <row r="24" spans="1:17" x14ac:dyDescent="0.25">
      <c r="A24" s="116"/>
      <c r="B24" s="93" t="s">
        <v>76</v>
      </c>
      <c r="C24" s="76">
        <v>0</v>
      </c>
      <c r="D24" s="63">
        <v>185</v>
      </c>
      <c r="E24" s="63">
        <v>9931</v>
      </c>
      <c r="F24" s="63">
        <v>90</v>
      </c>
      <c r="G24" s="63">
        <f>+E24-F24</f>
        <v>9841</v>
      </c>
      <c r="H24" s="63">
        <v>853</v>
      </c>
      <c r="I24" s="77">
        <v>7620</v>
      </c>
      <c r="J24" s="63">
        <v>563</v>
      </c>
      <c r="K24" s="63">
        <v>2696</v>
      </c>
      <c r="L24" s="59">
        <f>+I24+J24+K24</f>
        <v>10879</v>
      </c>
      <c r="M24" s="92" t="s">
        <v>76</v>
      </c>
      <c r="N24" s="116"/>
      <c r="O24" s="1"/>
      <c r="P24" s="1"/>
      <c r="Q24" s="1"/>
    </row>
    <row r="25" spans="1:17" x14ac:dyDescent="0.25">
      <c r="A25" s="117"/>
      <c r="B25" s="74" t="s">
        <v>82</v>
      </c>
      <c r="C25" s="76">
        <v>0</v>
      </c>
      <c r="D25" s="63">
        <v>746</v>
      </c>
      <c r="E25" s="63">
        <v>13085</v>
      </c>
      <c r="F25" s="63">
        <v>122</v>
      </c>
      <c r="G25" s="63">
        <f>+E25-F25</f>
        <v>12963</v>
      </c>
      <c r="H25" s="63">
        <v>863</v>
      </c>
      <c r="I25" s="77">
        <v>11386</v>
      </c>
      <c r="J25" s="63">
        <v>408</v>
      </c>
      <c r="K25" s="63">
        <v>2778</v>
      </c>
      <c r="L25" s="59">
        <f>+I25+J25+K25</f>
        <v>14572</v>
      </c>
      <c r="M25" s="94" t="s">
        <v>82</v>
      </c>
      <c r="N25" s="117"/>
      <c r="O25" s="1"/>
      <c r="P25" s="1"/>
      <c r="Q25" s="1"/>
    </row>
    <row r="26" spans="1:17" ht="15" customHeight="1" x14ac:dyDescent="0.25">
      <c r="A26" s="97"/>
      <c r="B26" s="97"/>
      <c r="C26" s="107" t="s">
        <v>13</v>
      </c>
      <c r="D26" s="108"/>
      <c r="E26" s="108"/>
      <c r="F26" s="108"/>
      <c r="G26" s="108"/>
      <c r="H26" s="108"/>
      <c r="I26" s="109" t="s">
        <v>61</v>
      </c>
      <c r="J26" s="110"/>
      <c r="K26" s="110"/>
      <c r="L26" s="96"/>
      <c r="M26" s="103"/>
      <c r="N26" s="104"/>
      <c r="O26" s="65"/>
    </row>
    <row r="27" spans="1:17" ht="40.5" customHeight="1" x14ac:dyDescent="0.25">
      <c r="A27" s="98"/>
      <c r="B27" s="98"/>
      <c r="C27" s="47" t="s">
        <v>11</v>
      </c>
      <c r="D27" s="38" t="s">
        <v>12</v>
      </c>
      <c r="E27" s="38" t="s">
        <v>66</v>
      </c>
      <c r="F27" s="38" t="s">
        <v>67</v>
      </c>
      <c r="G27" s="38" t="s">
        <v>69</v>
      </c>
      <c r="H27" s="48" t="s">
        <v>60</v>
      </c>
      <c r="I27" s="39" t="s">
        <v>64</v>
      </c>
      <c r="J27" s="37" t="s">
        <v>63</v>
      </c>
      <c r="K27" s="37" t="s">
        <v>58</v>
      </c>
      <c r="L27" s="40" t="s">
        <v>14</v>
      </c>
      <c r="M27" s="103"/>
      <c r="N27" s="104"/>
    </row>
    <row r="28" spans="1:17" x14ac:dyDescent="0.25">
      <c r="A28" s="98"/>
      <c r="B28" s="98"/>
      <c r="C28" s="41">
        <v>1</v>
      </c>
      <c r="D28" s="42">
        <v>2</v>
      </c>
      <c r="E28" s="42">
        <v>3</v>
      </c>
      <c r="F28" s="42">
        <v>4</v>
      </c>
      <c r="G28" s="42" t="s">
        <v>40</v>
      </c>
      <c r="H28" s="43">
        <v>6</v>
      </c>
      <c r="I28" s="44">
        <v>7</v>
      </c>
      <c r="J28" s="45">
        <v>8</v>
      </c>
      <c r="K28" s="45">
        <v>9</v>
      </c>
      <c r="L28" s="46" t="s">
        <v>62</v>
      </c>
      <c r="M28" s="105"/>
      <c r="N28" s="106"/>
    </row>
    <row r="29" spans="1:17" x14ac:dyDescent="0.25">
      <c r="A29" s="17" t="s">
        <v>81</v>
      </c>
      <c r="N29" s="18" t="s">
        <v>73</v>
      </c>
    </row>
    <row r="30" spans="1:17" x14ac:dyDescent="0.25">
      <c r="C30" s="1"/>
      <c r="G30" s="1"/>
      <c r="H30" s="1"/>
    </row>
    <row r="31" spans="1:17" x14ac:dyDescent="0.25">
      <c r="D31" s="68"/>
      <c r="E31" s="68"/>
      <c r="G31" s="64"/>
      <c r="H31" s="69"/>
      <c r="I31" s="68"/>
      <c r="J31" s="68"/>
      <c r="K31" s="1"/>
      <c r="L31" s="1"/>
    </row>
    <row r="32" spans="1:17" x14ac:dyDescent="0.25">
      <c r="D32" s="1"/>
      <c r="E32" s="1"/>
      <c r="F32" s="1"/>
      <c r="G32" s="66"/>
      <c r="H32" s="70"/>
      <c r="I32" s="1"/>
      <c r="J32" s="71"/>
      <c r="L32" s="1"/>
    </row>
    <row r="33" spans="4:11" x14ac:dyDescent="0.25">
      <c r="D33" s="1"/>
      <c r="F33" s="1"/>
      <c r="G33" s="64"/>
      <c r="H33" s="16"/>
      <c r="I33" s="69"/>
    </row>
    <row r="34" spans="4:11" x14ac:dyDescent="0.25">
      <c r="F34" s="1"/>
      <c r="G34" s="67"/>
      <c r="H34" s="16"/>
      <c r="K34" s="1"/>
    </row>
    <row r="35" spans="4:11" x14ac:dyDescent="0.25">
      <c r="H35" s="16"/>
      <c r="J35" s="68"/>
      <c r="K35" s="1"/>
    </row>
    <row r="36" spans="4:11" x14ac:dyDescent="0.25">
      <c r="J36" s="1"/>
      <c r="K36" s="1"/>
    </row>
    <row r="37" spans="4:11" x14ac:dyDescent="0.25">
      <c r="J37" s="69"/>
      <c r="K37" s="69"/>
    </row>
    <row r="38" spans="4:11" x14ac:dyDescent="0.25">
      <c r="D38" s="1"/>
      <c r="H38" s="16"/>
      <c r="I38" s="1"/>
      <c r="K38" s="69"/>
    </row>
    <row r="39" spans="4:11" x14ac:dyDescent="0.25">
      <c r="K39" s="69"/>
    </row>
  </sheetData>
  <mergeCells count="22">
    <mergeCell ref="J1:N1"/>
    <mergeCell ref="C3:H3"/>
    <mergeCell ref="I3:K3"/>
    <mergeCell ref="A3:B4"/>
    <mergeCell ref="A1:E1"/>
    <mergeCell ref="A2:E2"/>
    <mergeCell ref="J2:N2"/>
    <mergeCell ref="A26:B28"/>
    <mergeCell ref="M3:N4"/>
    <mergeCell ref="M26:N28"/>
    <mergeCell ref="C26:H26"/>
    <mergeCell ref="I26:K26"/>
    <mergeCell ref="A6:A9"/>
    <mergeCell ref="N6:N9"/>
    <mergeCell ref="A10:A13"/>
    <mergeCell ref="N10:N13"/>
    <mergeCell ref="A14:A17"/>
    <mergeCell ref="N14:N17"/>
    <mergeCell ref="A18:A21"/>
    <mergeCell ref="N18:N21"/>
    <mergeCell ref="A22:A25"/>
    <mergeCell ref="N22:N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3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Q26" sqref="Q26"/>
    </sheetView>
  </sheetViews>
  <sheetFormatPr defaultRowHeight="15" x14ac:dyDescent="0.25"/>
  <cols>
    <col min="1" max="1" width="6.85546875" customWidth="1"/>
    <col min="2" max="2" width="7.42578125" customWidth="1"/>
    <col min="3" max="3" width="14.42578125" customWidth="1"/>
    <col min="4" max="4" width="15.5703125" bestFit="1" customWidth="1"/>
    <col min="5" max="5" width="10.7109375" customWidth="1"/>
    <col min="6" max="6" width="14" style="3" customWidth="1"/>
    <col min="7" max="7" width="17.140625" style="2" customWidth="1"/>
    <col min="8" max="8" width="12.85546875" customWidth="1"/>
    <col min="9" max="9" width="11.140625" customWidth="1"/>
    <col min="10" max="10" width="12.7109375" customWidth="1"/>
    <col min="11" max="11" width="15.140625" customWidth="1"/>
    <col min="12" max="12" width="9" bestFit="1" customWidth="1"/>
    <col min="13" max="13" width="14.5703125" customWidth="1"/>
    <col min="14" max="14" width="18" customWidth="1"/>
    <col min="15" max="15" width="16.140625" bestFit="1" customWidth="1"/>
    <col min="16" max="16" width="13.7109375" customWidth="1"/>
    <col min="17" max="17" width="16.42578125" customWidth="1"/>
    <col min="18" max="18" width="7.140625" customWidth="1"/>
    <col min="19" max="19" width="7.7109375" customWidth="1"/>
  </cols>
  <sheetData>
    <row r="1" spans="1:20" ht="18" customHeight="1" x14ac:dyDescent="0.25">
      <c r="A1" s="27" t="s">
        <v>71</v>
      </c>
      <c r="B1" s="28"/>
      <c r="C1" s="28"/>
      <c r="D1" s="28"/>
      <c r="E1" s="28"/>
      <c r="F1" s="27"/>
      <c r="G1" s="28"/>
      <c r="H1" s="28"/>
      <c r="I1" s="15"/>
      <c r="J1" s="15"/>
      <c r="K1" s="15"/>
      <c r="L1" s="15"/>
      <c r="M1" s="15"/>
      <c r="N1" s="132" t="s">
        <v>72</v>
      </c>
      <c r="O1" s="132"/>
      <c r="P1" s="132"/>
      <c r="Q1" s="132"/>
      <c r="R1" s="132"/>
      <c r="S1" s="132"/>
    </row>
    <row r="2" spans="1:20" ht="18" customHeight="1" x14ac:dyDescent="0.25">
      <c r="A2" s="128" t="s">
        <v>55</v>
      </c>
      <c r="B2" s="128"/>
      <c r="C2" s="128"/>
      <c r="D2" s="128"/>
      <c r="E2" s="128"/>
      <c r="F2" s="128"/>
      <c r="G2" s="128"/>
      <c r="H2" s="128"/>
      <c r="I2" s="15"/>
      <c r="J2" s="15"/>
      <c r="K2" s="15"/>
      <c r="L2" s="15"/>
      <c r="M2" s="15"/>
      <c r="N2" s="130" t="s">
        <v>54</v>
      </c>
      <c r="O2" s="130"/>
      <c r="P2" s="130"/>
      <c r="Q2" s="130"/>
      <c r="R2" s="130"/>
      <c r="S2" s="130"/>
    </row>
    <row r="3" spans="1:20" ht="15.75" customHeight="1" x14ac:dyDescent="0.25">
      <c r="A3" s="29"/>
      <c r="B3" s="30"/>
      <c r="C3" s="146" t="s">
        <v>15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8"/>
      <c r="P3" s="141" t="s">
        <v>16</v>
      </c>
      <c r="Q3" s="141" t="s">
        <v>47</v>
      </c>
      <c r="R3" s="29"/>
      <c r="S3" s="30"/>
    </row>
    <row r="4" spans="1:20" ht="15" customHeight="1" x14ac:dyDescent="0.25">
      <c r="A4" s="26"/>
      <c r="B4" s="144"/>
      <c r="C4" s="133" t="s">
        <v>17</v>
      </c>
      <c r="D4" s="134"/>
      <c r="E4" s="135"/>
      <c r="F4" s="133" t="s">
        <v>18</v>
      </c>
      <c r="G4" s="134"/>
      <c r="H4" s="135"/>
      <c r="I4" s="138" t="s">
        <v>56</v>
      </c>
      <c r="J4" s="139"/>
      <c r="K4" s="139"/>
      <c r="L4" s="140"/>
      <c r="M4" s="49"/>
      <c r="N4" s="136" t="s">
        <v>24</v>
      </c>
      <c r="O4" s="142" t="s">
        <v>19</v>
      </c>
      <c r="P4" s="142"/>
      <c r="Q4" s="142"/>
      <c r="R4" s="26"/>
      <c r="S4" s="144"/>
    </row>
    <row r="5" spans="1:20" ht="47.25" customHeight="1" x14ac:dyDescent="0.25">
      <c r="A5" s="26"/>
      <c r="B5" s="145"/>
      <c r="C5" s="50" t="s">
        <v>35</v>
      </c>
      <c r="D5" s="50" t="s">
        <v>41</v>
      </c>
      <c r="E5" s="50" t="s">
        <v>50</v>
      </c>
      <c r="F5" s="50" t="s">
        <v>20</v>
      </c>
      <c r="G5" s="50" t="s">
        <v>21</v>
      </c>
      <c r="H5" s="50" t="s">
        <v>50</v>
      </c>
      <c r="I5" s="50" t="s">
        <v>51</v>
      </c>
      <c r="J5" s="50" t="s">
        <v>52</v>
      </c>
      <c r="K5" s="50" t="s">
        <v>53</v>
      </c>
      <c r="L5" s="51" t="s">
        <v>47</v>
      </c>
      <c r="M5" s="52" t="s">
        <v>46</v>
      </c>
      <c r="N5" s="137"/>
      <c r="O5" s="143"/>
      <c r="P5" s="143"/>
      <c r="Q5" s="143"/>
      <c r="R5" s="26"/>
      <c r="S5" s="145"/>
    </row>
    <row r="6" spans="1:20" x14ac:dyDescent="0.25">
      <c r="A6" s="34" t="s">
        <v>0</v>
      </c>
      <c r="B6" s="31" t="s">
        <v>1</v>
      </c>
      <c r="C6" s="50">
        <v>1</v>
      </c>
      <c r="D6" s="50">
        <v>2</v>
      </c>
      <c r="E6" s="50" t="s">
        <v>36</v>
      </c>
      <c r="F6" s="50">
        <v>4</v>
      </c>
      <c r="G6" s="50">
        <v>5</v>
      </c>
      <c r="H6" s="50" t="s">
        <v>42</v>
      </c>
      <c r="I6" s="50">
        <v>7</v>
      </c>
      <c r="J6" s="50">
        <v>8</v>
      </c>
      <c r="K6" s="50">
        <v>9</v>
      </c>
      <c r="L6" s="50" t="s">
        <v>43</v>
      </c>
      <c r="M6" s="50">
        <v>11</v>
      </c>
      <c r="N6" s="50">
        <v>12</v>
      </c>
      <c r="O6" s="55" t="s">
        <v>44</v>
      </c>
      <c r="P6" s="85">
        <v>14</v>
      </c>
      <c r="Q6" s="55" t="s">
        <v>45</v>
      </c>
      <c r="R6" s="34" t="s">
        <v>10</v>
      </c>
      <c r="S6" s="31" t="s">
        <v>9</v>
      </c>
    </row>
    <row r="7" spans="1:20" x14ac:dyDescent="0.25">
      <c r="A7" s="111">
        <v>2021</v>
      </c>
      <c r="B7" s="32" t="s">
        <v>74</v>
      </c>
      <c r="C7" s="80">
        <v>0</v>
      </c>
      <c r="D7" s="63">
        <v>0</v>
      </c>
      <c r="E7" s="59">
        <f>+D7+C7</f>
        <v>0</v>
      </c>
      <c r="F7" s="77">
        <v>0</v>
      </c>
      <c r="G7" s="63">
        <v>3543</v>
      </c>
      <c r="H7" s="59">
        <f>+F7+G7</f>
        <v>3543</v>
      </c>
      <c r="I7" s="58">
        <v>0</v>
      </c>
      <c r="J7" s="58">
        <v>0</v>
      </c>
      <c r="K7" s="58">
        <v>0</v>
      </c>
      <c r="L7" s="59">
        <f>+K7+J7+I7</f>
        <v>0</v>
      </c>
      <c r="M7" s="59">
        <v>0</v>
      </c>
      <c r="N7" s="58">
        <v>0</v>
      </c>
      <c r="O7" s="60">
        <f>+N7+M7+L7+H7+E7</f>
        <v>3543</v>
      </c>
      <c r="P7" s="58">
        <v>0</v>
      </c>
      <c r="Q7" s="58">
        <f>+O7+P7</f>
        <v>3543</v>
      </c>
      <c r="R7" s="32" t="s">
        <v>77</v>
      </c>
      <c r="S7" s="111">
        <v>2021</v>
      </c>
      <c r="T7" s="1"/>
    </row>
    <row r="8" spans="1:20" x14ac:dyDescent="0.25">
      <c r="A8" s="112"/>
      <c r="B8" s="32" t="s">
        <v>75</v>
      </c>
      <c r="C8" s="81">
        <v>0</v>
      </c>
      <c r="D8" s="58">
        <v>0</v>
      </c>
      <c r="E8" s="60">
        <f t="shared" ref="E8:E14" si="0">+D8+C8</f>
        <v>0</v>
      </c>
      <c r="F8" s="82">
        <v>0</v>
      </c>
      <c r="G8" s="58">
        <v>5181</v>
      </c>
      <c r="H8" s="60">
        <f t="shared" ref="H8:H14" si="1">+F8+G8</f>
        <v>5181</v>
      </c>
      <c r="I8" s="58">
        <v>0</v>
      </c>
      <c r="J8" s="58">
        <v>0</v>
      </c>
      <c r="K8" s="58">
        <v>0</v>
      </c>
      <c r="L8" s="60">
        <f t="shared" ref="L8:L10" si="2">+K8+J8+I8</f>
        <v>0</v>
      </c>
      <c r="M8" s="60">
        <v>1</v>
      </c>
      <c r="N8" s="58">
        <v>0</v>
      </c>
      <c r="O8" s="60">
        <f t="shared" ref="O8:O10" si="3">+N8+M8+L8+H8+E8</f>
        <v>5182</v>
      </c>
      <c r="P8" s="58">
        <v>0</v>
      </c>
      <c r="Q8" s="58">
        <f t="shared" ref="Q8:Q10" si="4">+O8+P8</f>
        <v>5182</v>
      </c>
      <c r="R8" s="32" t="s">
        <v>78</v>
      </c>
      <c r="S8" s="112"/>
      <c r="T8" s="1"/>
    </row>
    <row r="9" spans="1:20" x14ac:dyDescent="0.25">
      <c r="A9" s="112"/>
      <c r="B9" s="32" t="s">
        <v>76</v>
      </c>
      <c r="C9" s="81">
        <v>0</v>
      </c>
      <c r="D9" s="58">
        <v>0</v>
      </c>
      <c r="E9" s="60">
        <f t="shared" ref="E9" si="5">+D9+C9</f>
        <v>0</v>
      </c>
      <c r="F9" s="82">
        <v>0</v>
      </c>
      <c r="G9" s="58">
        <v>4120</v>
      </c>
      <c r="H9" s="60">
        <f t="shared" ref="H9" si="6">+F9+G9</f>
        <v>4120</v>
      </c>
      <c r="I9" s="58">
        <v>0</v>
      </c>
      <c r="J9" s="58">
        <v>0</v>
      </c>
      <c r="K9" s="58">
        <v>0</v>
      </c>
      <c r="L9" s="60">
        <f t="shared" ref="L9" si="7">+K9+J9+I9</f>
        <v>0</v>
      </c>
      <c r="M9" s="60">
        <v>136</v>
      </c>
      <c r="N9" s="58">
        <v>0</v>
      </c>
      <c r="O9" s="60">
        <f t="shared" ref="O9" si="8">+N9+M9+L9+H9+E9</f>
        <v>4256</v>
      </c>
      <c r="P9" s="58">
        <v>0</v>
      </c>
      <c r="Q9" s="58">
        <f t="shared" ref="Q9" si="9">+O9+P9</f>
        <v>4256</v>
      </c>
      <c r="R9" s="32" t="s">
        <v>76</v>
      </c>
      <c r="S9" s="112"/>
      <c r="T9" s="1"/>
    </row>
    <row r="10" spans="1:20" x14ac:dyDescent="0.25">
      <c r="A10" s="113"/>
      <c r="B10" s="32" t="s">
        <v>82</v>
      </c>
      <c r="C10" s="80">
        <v>0</v>
      </c>
      <c r="D10" s="63">
        <v>0</v>
      </c>
      <c r="E10" s="59">
        <f t="shared" si="0"/>
        <v>0</v>
      </c>
      <c r="F10" s="82">
        <v>0</v>
      </c>
      <c r="G10" s="58">
        <v>4282</v>
      </c>
      <c r="H10" s="60">
        <f t="shared" si="1"/>
        <v>4282</v>
      </c>
      <c r="I10" s="58">
        <v>0</v>
      </c>
      <c r="J10" s="58">
        <v>0</v>
      </c>
      <c r="K10" s="58">
        <v>0</v>
      </c>
      <c r="L10" s="60">
        <f t="shared" si="2"/>
        <v>0</v>
      </c>
      <c r="M10" s="60">
        <v>298</v>
      </c>
      <c r="N10" s="58">
        <v>0</v>
      </c>
      <c r="O10" s="60">
        <f t="shared" si="3"/>
        <v>4580</v>
      </c>
      <c r="P10" s="58">
        <v>0</v>
      </c>
      <c r="Q10" s="58">
        <f t="shared" si="4"/>
        <v>4580</v>
      </c>
      <c r="R10" s="32" t="s">
        <v>82</v>
      </c>
      <c r="S10" s="113"/>
      <c r="T10" s="1"/>
    </row>
    <row r="11" spans="1:20" x14ac:dyDescent="0.25">
      <c r="A11" s="114">
        <v>2022</v>
      </c>
      <c r="B11" s="61" t="s">
        <v>74</v>
      </c>
      <c r="C11" s="58">
        <v>0</v>
      </c>
      <c r="D11" s="58">
        <v>0</v>
      </c>
      <c r="E11" s="60">
        <f t="shared" ref="E11" si="10">+D11+C11</f>
        <v>0</v>
      </c>
      <c r="F11" s="82">
        <v>0</v>
      </c>
      <c r="G11" s="58">
        <v>4939</v>
      </c>
      <c r="H11" s="60">
        <f t="shared" ref="H11" si="11">+F11+G11</f>
        <v>4939</v>
      </c>
      <c r="I11" s="58">
        <v>0</v>
      </c>
      <c r="J11" s="58">
        <v>0</v>
      </c>
      <c r="K11" s="58">
        <v>0</v>
      </c>
      <c r="L11" s="60">
        <f t="shared" ref="L11:L14" si="12">+K11+J11+I11</f>
        <v>0</v>
      </c>
      <c r="M11" s="60">
        <v>169</v>
      </c>
      <c r="N11" s="58">
        <v>0</v>
      </c>
      <c r="O11" s="60">
        <f>+N11+M11+L11+H11+E11</f>
        <v>5108</v>
      </c>
      <c r="P11" s="58">
        <v>0</v>
      </c>
      <c r="Q11" s="58">
        <f t="shared" ref="Q11:Q14" si="13">+O11+P11</f>
        <v>5108</v>
      </c>
      <c r="R11" s="32" t="s">
        <v>77</v>
      </c>
      <c r="S11" s="114">
        <v>2022</v>
      </c>
      <c r="T11" s="1"/>
    </row>
    <row r="12" spans="1:20" x14ac:dyDescent="0.25">
      <c r="A12" s="114"/>
      <c r="B12" s="61" t="s">
        <v>75</v>
      </c>
      <c r="C12" s="58">
        <v>0</v>
      </c>
      <c r="D12" s="58">
        <v>0</v>
      </c>
      <c r="E12" s="60">
        <f t="shared" si="0"/>
        <v>0</v>
      </c>
      <c r="F12" s="82">
        <v>0</v>
      </c>
      <c r="G12" s="58">
        <v>7263</v>
      </c>
      <c r="H12" s="60">
        <f t="shared" si="1"/>
        <v>7263</v>
      </c>
      <c r="I12" s="58">
        <v>0</v>
      </c>
      <c r="J12" s="58">
        <v>0</v>
      </c>
      <c r="K12" s="58">
        <v>0</v>
      </c>
      <c r="L12" s="60">
        <f t="shared" si="12"/>
        <v>0</v>
      </c>
      <c r="M12" s="60">
        <v>94</v>
      </c>
      <c r="N12" s="58">
        <v>0</v>
      </c>
      <c r="O12" s="60">
        <f t="shared" ref="O12:O14" si="14">+N12+M12+L12+H12+E12</f>
        <v>7357</v>
      </c>
      <c r="P12" s="58">
        <v>0</v>
      </c>
      <c r="Q12" s="58">
        <f t="shared" si="13"/>
        <v>7357</v>
      </c>
      <c r="R12" s="32" t="s">
        <v>78</v>
      </c>
      <c r="S12" s="114"/>
      <c r="T12" s="1"/>
    </row>
    <row r="13" spans="1:20" x14ac:dyDescent="0.25">
      <c r="A13" s="114"/>
      <c r="B13" s="32" t="s">
        <v>76</v>
      </c>
      <c r="C13" s="58">
        <v>0</v>
      </c>
      <c r="D13" s="58">
        <v>0</v>
      </c>
      <c r="E13" s="60">
        <f t="shared" ref="E13" si="15">+D13+C13</f>
        <v>0</v>
      </c>
      <c r="F13" s="82">
        <v>0</v>
      </c>
      <c r="G13" s="58">
        <v>7823</v>
      </c>
      <c r="H13" s="60">
        <f t="shared" ref="H13" si="16">+F13+G13</f>
        <v>7823</v>
      </c>
      <c r="I13" s="77">
        <v>0</v>
      </c>
      <c r="J13" s="63">
        <v>0</v>
      </c>
      <c r="K13" s="63">
        <v>0</v>
      </c>
      <c r="L13" s="59">
        <f t="shared" ref="L13" si="17">+K13+J13+I13</f>
        <v>0</v>
      </c>
      <c r="M13" s="59">
        <v>0</v>
      </c>
      <c r="N13" s="59">
        <v>0</v>
      </c>
      <c r="O13" s="60">
        <f t="shared" ref="O13" si="18">+N13+M13+L13+H13+E13</f>
        <v>7823</v>
      </c>
      <c r="P13" s="58">
        <v>0</v>
      </c>
      <c r="Q13" s="58">
        <f t="shared" ref="Q13" si="19">+O13+P13</f>
        <v>7823</v>
      </c>
      <c r="R13" s="32" t="s">
        <v>76</v>
      </c>
      <c r="S13" s="114"/>
      <c r="T13" s="1"/>
    </row>
    <row r="14" spans="1:20" x14ac:dyDescent="0.25">
      <c r="A14" s="114"/>
      <c r="B14" s="32" t="s">
        <v>82</v>
      </c>
      <c r="C14" s="58">
        <v>0</v>
      </c>
      <c r="D14" s="58">
        <v>0</v>
      </c>
      <c r="E14" s="60">
        <f t="shared" si="0"/>
        <v>0</v>
      </c>
      <c r="F14" s="82">
        <v>0</v>
      </c>
      <c r="G14" s="58">
        <v>7860</v>
      </c>
      <c r="H14" s="60">
        <f t="shared" si="1"/>
        <v>7860</v>
      </c>
      <c r="I14" s="82">
        <v>0</v>
      </c>
      <c r="J14" s="58">
        <v>0</v>
      </c>
      <c r="K14" s="58">
        <v>0</v>
      </c>
      <c r="L14" s="60">
        <f t="shared" si="12"/>
        <v>0</v>
      </c>
      <c r="M14" s="60">
        <v>0</v>
      </c>
      <c r="N14" s="60">
        <v>0</v>
      </c>
      <c r="O14" s="60">
        <f t="shared" si="14"/>
        <v>7860</v>
      </c>
      <c r="P14" s="58">
        <v>0</v>
      </c>
      <c r="Q14" s="58">
        <f t="shared" si="13"/>
        <v>7860</v>
      </c>
      <c r="R14" s="32" t="s">
        <v>82</v>
      </c>
      <c r="S14" s="114"/>
      <c r="T14" s="1"/>
    </row>
    <row r="15" spans="1:20" x14ac:dyDescent="0.25">
      <c r="A15" s="114">
        <v>2023</v>
      </c>
      <c r="B15" s="32" t="s">
        <v>74</v>
      </c>
      <c r="C15" s="58">
        <v>0</v>
      </c>
      <c r="D15" s="58">
        <v>0</v>
      </c>
      <c r="E15" s="60">
        <f t="shared" ref="E15:E18" si="20">+D15+C15</f>
        <v>0</v>
      </c>
      <c r="F15" s="82">
        <v>0</v>
      </c>
      <c r="G15" s="58">
        <v>7830</v>
      </c>
      <c r="H15" s="60">
        <f t="shared" ref="H15" si="21">+F15+G15</f>
        <v>7830</v>
      </c>
      <c r="I15" s="82">
        <v>0</v>
      </c>
      <c r="J15" s="58">
        <v>0</v>
      </c>
      <c r="K15" s="58">
        <v>0</v>
      </c>
      <c r="L15" s="60">
        <f t="shared" ref="L15:L17" si="22">+K15+J15+I15</f>
        <v>0</v>
      </c>
      <c r="M15" s="84">
        <v>0</v>
      </c>
      <c r="N15" s="60">
        <v>0</v>
      </c>
      <c r="O15" s="60">
        <f t="shared" ref="O15:O20" si="23">+N15+M15+L15+H15+E15</f>
        <v>7830</v>
      </c>
      <c r="P15" s="58">
        <v>0</v>
      </c>
      <c r="Q15" s="58">
        <f t="shared" ref="Q15" si="24">+O15+P15</f>
        <v>7830</v>
      </c>
      <c r="R15" s="32" t="s">
        <v>77</v>
      </c>
      <c r="S15" s="114">
        <v>2023</v>
      </c>
      <c r="T15" s="1"/>
    </row>
    <row r="16" spans="1:20" x14ac:dyDescent="0.25">
      <c r="A16" s="114"/>
      <c r="B16" s="32" t="s">
        <v>75</v>
      </c>
      <c r="C16" s="58">
        <v>0</v>
      </c>
      <c r="D16" s="58">
        <v>0</v>
      </c>
      <c r="E16" s="60">
        <f t="shared" si="20"/>
        <v>0</v>
      </c>
      <c r="F16" s="82">
        <v>0</v>
      </c>
      <c r="G16" s="58">
        <v>8971</v>
      </c>
      <c r="H16" s="60">
        <f>+F16+G16</f>
        <v>8971</v>
      </c>
      <c r="I16" s="82">
        <v>0</v>
      </c>
      <c r="J16" s="58">
        <v>0</v>
      </c>
      <c r="K16" s="58">
        <v>0</v>
      </c>
      <c r="L16" s="60">
        <f t="shared" si="22"/>
        <v>0</v>
      </c>
      <c r="M16" s="84">
        <v>0</v>
      </c>
      <c r="N16" s="60">
        <v>0</v>
      </c>
      <c r="O16" s="60">
        <f t="shared" si="23"/>
        <v>8971</v>
      </c>
      <c r="P16" s="58">
        <v>0</v>
      </c>
      <c r="Q16" s="58">
        <f t="shared" ref="Q16:Q20" si="25">+O16+P16</f>
        <v>8971</v>
      </c>
      <c r="R16" s="32" t="s">
        <v>78</v>
      </c>
      <c r="S16" s="114"/>
      <c r="T16" s="1"/>
    </row>
    <row r="17" spans="1:20" x14ac:dyDescent="0.25">
      <c r="A17" s="114"/>
      <c r="B17" s="32" t="s">
        <v>76</v>
      </c>
      <c r="C17" s="58">
        <v>0</v>
      </c>
      <c r="D17" s="58">
        <v>0</v>
      </c>
      <c r="E17" s="60">
        <f t="shared" si="20"/>
        <v>0</v>
      </c>
      <c r="F17" s="82">
        <v>0</v>
      </c>
      <c r="G17" s="58">
        <v>6199</v>
      </c>
      <c r="H17" s="60">
        <f>+F17+G17</f>
        <v>6199</v>
      </c>
      <c r="I17" s="82">
        <v>0</v>
      </c>
      <c r="J17" s="58">
        <v>0</v>
      </c>
      <c r="K17" s="58">
        <v>0</v>
      </c>
      <c r="L17" s="60">
        <f t="shared" si="22"/>
        <v>0</v>
      </c>
      <c r="M17" s="84">
        <v>4</v>
      </c>
      <c r="N17" s="60">
        <v>0</v>
      </c>
      <c r="O17" s="60">
        <f t="shared" si="23"/>
        <v>6203</v>
      </c>
      <c r="P17" s="58">
        <v>0</v>
      </c>
      <c r="Q17" s="58">
        <f t="shared" si="25"/>
        <v>6203</v>
      </c>
      <c r="R17" s="32" t="s">
        <v>76</v>
      </c>
      <c r="S17" s="114"/>
      <c r="T17" s="1"/>
    </row>
    <row r="18" spans="1:20" x14ac:dyDescent="0.25">
      <c r="A18" s="114">
        <v>2024</v>
      </c>
      <c r="B18" s="32" t="s">
        <v>82</v>
      </c>
      <c r="C18" s="58">
        <v>0</v>
      </c>
      <c r="D18" s="58">
        <v>0</v>
      </c>
      <c r="E18" s="60">
        <f t="shared" si="20"/>
        <v>0</v>
      </c>
      <c r="F18" s="82">
        <v>0</v>
      </c>
      <c r="G18" s="58">
        <v>7492</v>
      </c>
      <c r="H18" s="60">
        <f t="shared" ref="H18:H20" si="26">+F18+G18</f>
        <v>7492</v>
      </c>
      <c r="I18" s="82">
        <v>0</v>
      </c>
      <c r="J18" s="58">
        <v>0</v>
      </c>
      <c r="K18" s="58">
        <v>0</v>
      </c>
      <c r="L18" s="60">
        <f t="shared" ref="L18:L26" si="27">+K18+J18+I18</f>
        <v>0</v>
      </c>
      <c r="M18" s="84">
        <v>14</v>
      </c>
      <c r="N18" s="84">
        <v>0</v>
      </c>
      <c r="O18" s="60">
        <f t="shared" si="23"/>
        <v>7506</v>
      </c>
      <c r="P18" s="58">
        <v>0</v>
      </c>
      <c r="Q18" s="58">
        <f t="shared" si="25"/>
        <v>7506</v>
      </c>
      <c r="R18" s="32" t="s">
        <v>82</v>
      </c>
      <c r="S18" s="114">
        <v>2024</v>
      </c>
      <c r="T18" s="1"/>
    </row>
    <row r="19" spans="1:20" x14ac:dyDescent="0.25">
      <c r="A19" s="165">
        <v>2024</v>
      </c>
      <c r="B19" s="79" t="s">
        <v>74</v>
      </c>
      <c r="C19" s="63">
        <v>0</v>
      </c>
      <c r="D19" s="58">
        <v>0</v>
      </c>
      <c r="E19" s="60">
        <f>+D19+C19</f>
        <v>0</v>
      </c>
      <c r="F19" s="82">
        <v>0</v>
      </c>
      <c r="G19" s="58">
        <v>7479</v>
      </c>
      <c r="H19" s="60">
        <f t="shared" si="26"/>
        <v>7479</v>
      </c>
      <c r="I19" s="82">
        <v>0</v>
      </c>
      <c r="J19" s="58">
        <v>0</v>
      </c>
      <c r="K19" s="58">
        <v>0</v>
      </c>
      <c r="L19" s="60">
        <f t="shared" si="27"/>
        <v>0</v>
      </c>
      <c r="M19" s="84">
        <v>5</v>
      </c>
      <c r="N19" s="84">
        <v>0</v>
      </c>
      <c r="O19" s="59">
        <f t="shared" si="23"/>
        <v>7484</v>
      </c>
      <c r="P19" s="63">
        <v>0</v>
      </c>
      <c r="Q19" s="59">
        <f t="shared" si="25"/>
        <v>7484</v>
      </c>
      <c r="R19" s="72" t="s">
        <v>77</v>
      </c>
      <c r="S19" s="115">
        <v>2024</v>
      </c>
      <c r="T19" s="1"/>
    </row>
    <row r="20" spans="1:20" x14ac:dyDescent="0.25">
      <c r="A20" s="166"/>
      <c r="B20" s="79" t="s">
        <v>75</v>
      </c>
      <c r="C20" s="63">
        <v>0</v>
      </c>
      <c r="D20" s="63">
        <v>0</v>
      </c>
      <c r="E20" s="60">
        <f t="shared" ref="E20:E22" si="28">+D20+C20</f>
        <v>0</v>
      </c>
      <c r="F20" s="77">
        <v>0</v>
      </c>
      <c r="G20" s="63">
        <v>8484</v>
      </c>
      <c r="H20" s="60">
        <f t="shared" si="26"/>
        <v>8484</v>
      </c>
      <c r="I20" s="77">
        <v>0</v>
      </c>
      <c r="J20" s="63">
        <v>30</v>
      </c>
      <c r="K20" s="63">
        <v>0</v>
      </c>
      <c r="L20" s="59">
        <f t="shared" si="27"/>
        <v>30</v>
      </c>
      <c r="M20" s="83">
        <v>1</v>
      </c>
      <c r="N20" s="83">
        <v>0</v>
      </c>
      <c r="O20" s="59">
        <f t="shared" si="23"/>
        <v>8515</v>
      </c>
      <c r="P20" s="63">
        <v>0</v>
      </c>
      <c r="Q20" s="59">
        <f t="shared" si="25"/>
        <v>8515</v>
      </c>
      <c r="R20" s="74" t="s">
        <v>78</v>
      </c>
      <c r="S20" s="116"/>
      <c r="T20" s="1"/>
    </row>
    <row r="21" spans="1:20" x14ac:dyDescent="0.25">
      <c r="A21" s="166"/>
      <c r="B21" s="87" t="s">
        <v>76</v>
      </c>
      <c r="C21" s="58">
        <v>0</v>
      </c>
      <c r="D21" s="58">
        <v>0</v>
      </c>
      <c r="E21" s="60">
        <f t="shared" si="28"/>
        <v>0</v>
      </c>
      <c r="F21" s="82">
        <v>0</v>
      </c>
      <c r="G21" s="58">
        <v>8409</v>
      </c>
      <c r="H21" s="60">
        <f>+F21+G21</f>
        <v>8409</v>
      </c>
      <c r="I21" s="82">
        <v>0</v>
      </c>
      <c r="J21" s="58">
        <v>101</v>
      </c>
      <c r="K21" s="58">
        <v>0</v>
      </c>
      <c r="L21" s="59">
        <f t="shared" si="27"/>
        <v>101</v>
      </c>
      <c r="M21" s="84">
        <v>1</v>
      </c>
      <c r="N21" s="84">
        <v>0</v>
      </c>
      <c r="O21" s="83">
        <f>+N21+M21+L21+H21+E21</f>
        <v>8511</v>
      </c>
      <c r="P21" s="63">
        <v>0</v>
      </c>
      <c r="Q21" s="59">
        <f>+O21+P21</f>
        <v>8511</v>
      </c>
      <c r="R21" s="78" t="s">
        <v>76</v>
      </c>
      <c r="S21" s="116"/>
      <c r="T21" s="1"/>
    </row>
    <row r="22" spans="1:20" x14ac:dyDescent="0.25">
      <c r="A22" s="167"/>
      <c r="B22" s="31" t="s">
        <v>82</v>
      </c>
      <c r="C22" s="63">
        <v>0</v>
      </c>
      <c r="D22" s="63">
        <v>0</v>
      </c>
      <c r="E22" s="60">
        <f t="shared" si="28"/>
        <v>0</v>
      </c>
      <c r="F22" s="80">
        <v>0</v>
      </c>
      <c r="G22" s="63">
        <v>9414</v>
      </c>
      <c r="H22" s="60">
        <f>+F22+G22</f>
        <v>9414</v>
      </c>
      <c r="I22" s="82">
        <v>0</v>
      </c>
      <c r="J22" s="63">
        <v>91</v>
      </c>
      <c r="K22" s="58">
        <v>0</v>
      </c>
      <c r="L22" s="59">
        <f t="shared" si="27"/>
        <v>91</v>
      </c>
      <c r="M22" s="86">
        <v>15</v>
      </c>
      <c r="N22" s="84">
        <v>0</v>
      </c>
      <c r="O22" s="83">
        <f>+N22+M22+L22+H22+E22</f>
        <v>9520</v>
      </c>
      <c r="P22" s="63">
        <v>0</v>
      </c>
      <c r="Q22" s="59">
        <f>+O22+P22</f>
        <v>9520</v>
      </c>
      <c r="R22" s="78" t="s">
        <v>82</v>
      </c>
      <c r="S22" s="117"/>
      <c r="T22" s="1"/>
    </row>
    <row r="23" spans="1:20" x14ac:dyDescent="0.25">
      <c r="A23" s="165">
        <v>2025</v>
      </c>
      <c r="B23" s="88" t="s">
        <v>74</v>
      </c>
      <c r="C23" s="63">
        <v>0</v>
      </c>
      <c r="D23" s="63">
        <v>0</v>
      </c>
      <c r="E23" s="60">
        <f>+D23+C23</f>
        <v>0</v>
      </c>
      <c r="F23" s="77">
        <v>0</v>
      </c>
      <c r="G23" s="63">
        <v>10890</v>
      </c>
      <c r="H23" s="60">
        <f>+F23+G23</f>
        <v>10890</v>
      </c>
      <c r="I23" s="58">
        <v>0</v>
      </c>
      <c r="J23" s="58">
        <v>115</v>
      </c>
      <c r="K23" s="58">
        <v>0</v>
      </c>
      <c r="L23" s="59">
        <f t="shared" si="27"/>
        <v>115</v>
      </c>
      <c r="M23" s="83">
        <v>15</v>
      </c>
      <c r="N23" s="83">
        <v>0</v>
      </c>
      <c r="O23" s="59">
        <f>+N23+M23+L23+H23+E23</f>
        <v>11020</v>
      </c>
      <c r="P23" s="63">
        <v>0</v>
      </c>
      <c r="Q23" s="59">
        <f>+O23+P23</f>
        <v>11020</v>
      </c>
      <c r="R23" s="74" t="s">
        <v>77</v>
      </c>
      <c r="S23" s="115">
        <v>2025</v>
      </c>
      <c r="T23" s="1"/>
    </row>
    <row r="24" spans="1:20" x14ac:dyDescent="0.25">
      <c r="A24" s="166"/>
      <c r="B24" s="89" t="s">
        <v>75</v>
      </c>
      <c r="C24" s="63">
        <v>0</v>
      </c>
      <c r="D24" s="63">
        <v>0</v>
      </c>
      <c r="E24" s="60">
        <f>+D24+C24</f>
        <v>0</v>
      </c>
      <c r="F24" s="80">
        <v>0</v>
      </c>
      <c r="G24" s="63">
        <v>9498</v>
      </c>
      <c r="H24" s="60">
        <f>+F24+G24</f>
        <v>9498</v>
      </c>
      <c r="I24" s="82">
        <v>0</v>
      </c>
      <c r="J24" s="58">
        <v>87</v>
      </c>
      <c r="K24" s="58">
        <v>0</v>
      </c>
      <c r="L24" s="59">
        <f t="shared" si="27"/>
        <v>87</v>
      </c>
      <c r="M24" s="84">
        <v>163</v>
      </c>
      <c r="N24" s="84">
        <v>0</v>
      </c>
      <c r="O24" s="59">
        <f>+N24+M24+L24+H24+E24</f>
        <v>9748</v>
      </c>
      <c r="P24" s="58">
        <v>0</v>
      </c>
      <c r="Q24" s="59">
        <f>+O24+P24</f>
        <v>9748</v>
      </c>
      <c r="R24" s="74" t="s">
        <v>78</v>
      </c>
      <c r="S24" s="116"/>
      <c r="T24" s="1"/>
    </row>
    <row r="25" spans="1:20" x14ac:dyDescent="0.25">
      <c r="A25" s="166"/>
      <c r="B25" s="91" t="s">
        <v>76</v>
      </c>
      <c r="C25" s="58">
        <v>0</v>
      </c>
      <c r="D25" s="58">
        <v>0</v>
      </c>
      <c r="E25" s="58">
        <f>+D25+C25</f>
        <v>0</v>
      </c>
      <c r="F25" s="77">
        <v>0</v>
      </c>
      <c r="G25" s="58">
        <v>9861</v>
      </c>
      <c r="H25" s="58">
        <f>+F25+G25</f>
        <v>9861</v>
      </c>
      <c r="I25" s="77">
        <v>0</v>
      </c>
      <c r="J25" s="63">
        <v>53</v>
      </c>
      <c r="K25" s="63">
        <v>0</v>
      </c>
      <c r="L25" s="59">
        <f t="shared" si="27"/>
        <v>53</v>
      </c>
      <c r="M25" s="83">
        <v>17</v>
      </c>
      <c r="N25" s="83">
        <v>0</v>
      </c>
      <c r="O25" s="83">
        <f>+N25+M25+L25+H25+E25</f>
        <v>9931</v>
      </c>
      <c r="P25" s="63">
        <v>0</v>
      </c>
      <c r="Q25" s="59">
        <f>+O25+P25</f>
        <v>9931</v>
      </c>
      <c r="R25" s="74" t="s">
        <v>76</v>
      </c>
      <c r="S25" s="116"/>
      <c r="T25" s="1"/>
    </row>
    <row r="26" spans="1:20" x14ac:dyDescent="0.25">
      <c r="A26" s="167"/>
      <c r="B26" s="95" t="s">
        <v>82</v>
      </c>
      <c r="C26" s="58">
        <v>0</v>
      </c>
      <c r="D26" s="58">
        <v>0</v>
      </c>
      <c r="E26" s="58">
        <f>+D26+C26</f>
        <v>0</v>
      </c>
      <c r="F26" s="77">
        <v>0</v>
      </c>
      <c r="G26" s="63">
        <v>13070</v>
      </c>
      <c r="H26" s="59">
        <f>+F26+G26</f>
        <v>13070</v>
      </c>
      <c r="I26" s="58">
        <v>0</v>
      </c>
      <c r="J26" s="58">
        <v>15</v>
      </c>
      <c r="K26" s="58">
        <v>0</v>
      </c>
      <c r="L26" s="59">
        <f t="shared" si="27"/>
        <v>15</v>
      </c>
      <c r="M26" s="83">
        <v>0</v>
      </c>
      <c r="N26" s="83">
        <v>0</v>
      </c>
      <c r="O26" s="83">
        <f>+N26+M26+L26+H26+E26</f>
        <v>13085</v>
      </c>
      <c r="P26" s="63">
        <v>0</v>
      </c>
      <c r="Q26" s="59">
        <f>+O26+P26</f>
        <v>13085</v>
      </c>
      <c r="R26" s="94" t="s">
        <v>82</v>
      </c>
      <c r="S26" s="117"/>
      <c r="T26" s="1"/>
    </row>
    <row r="27" spans="1:20" x14ac:dyDescent="0.25">
      <c r="A27" s="157"/>
      <c r="B27" s="150"/>
      <c r="C27" s="160" t="s">
        <v>31</v>
      </c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56"/>
      <c r="P27" s="142" t="s">
        <v>27</v>
      </c>
      <c r="Q27" s="162" t="s">
        <v>48</v>
      </c>
      <c r="R27" s="149"/>
      <c r="S27" s="150"/>
    </row>
    <row r="28" spans="1:20" ht="15" customHeight="1" x14ac:dyDescent="0.25">
      <c r="A28" s="158"/>
      <c r="B28" s="151"/>
      <c r="C28" s="138" t="s">
        <v>22</v>
      </c>
      <c r="D28" s="139"/>
      <c r="E28" s="140"/>
      <c r="F28" s="138" t="s">
        <v>28</v>
      </c>
      <c r="G28" s="139"/>
      <c r="H28" s="140"/>
      <c r="I28" s="154" t="s">
        <v>23</v>
      </c>
      <c r="J28" s="155"/>
      <c r="K28" s="155"/>
      <c r="L28" s="156"/>
      <c r="M28" s="53"/>
      <c r="N28" s="163" t="s">
        <v>25</v>
      </c>
      <c r="O28" s="143" t="s">
        <v>26</v>
      </c>
      <c r="P28" s="142"/>
      <c r="Q28" s="142"/>
      <c r="R28" s="149"/>
      <c r="S28" s="151"/>
    </row>
    <row r="29" spans="1:20" ht="41.25" customHeight="1" x14ac:dyDescent="0.25">
      <c r="A29" s="158"/>
      <c r="B29" s="151"/>
      <c r="C29" s="50" t="s">
        <v>38</v>
      </c>
      <c r="D29" s="50" t="s">
        <v>37</v>
      </c>
      <c r="E29" s="50" t="s">
        <v>49</v>
      </c>
      <c r="F29" s="50" t="s">
        <v>29</v>
      </c>
      <c r="G29" s="50" t="s">
        <v>30</v>
      </c>
      <c r="H29" s="50" t="s">
        <v>49</v>
      </c>
      <c r="I29" s="50" t="s">
        <v>39</v>
      </c>
      <c r="J29" s="50" t="s">
        <v>32</v>
      </c>
      <c r="K29" s="50" t="s">
        <v>33</v>
      </c>
      <c r="L29" s="54" t="s">
        <v>49</v>
      </c>
      <c r="M29" s="52" t="s">
        <v>34</v>
      </c>
      <c r="N29" s="163"/>
      <c r="O29" s="164"/>
      <c r="P29" s="143"/>
      <c r="Q29" s="143"/>
      <c r="R29" s="149"/>
      <c r="S29" s="151"/>
    </row>
    <row r="30" spans="1:20" x14ac:dyDescent="0.25">
      <c r="A30" s="159"/>
      <c r="B30" s="153"/>
      <c r="C30" s="50">
        <v>1</v>
      </c>
      <c r="D30" s="50">
        <v>2</v>
      </c>
      <c r="E30" s="50" t="s">
        <v>36</v>
      </c>
      <c r="F30" s="50">
        <v>4</v>
      </c>
      <c r="G30" s="50">
        <v>5</v>
      </c>
      <c r="H30" s="50" t="s">
        <v>42</v>
      </c>
      <c r="I30" s="50">
        <v>7</v>
      </c>
      <c r="J30" s="50">
        <v>8</v>
      </c>
      <c r="K30" s="50">
        <v>9</v>
      </c>
      <c r="L30" s="50" t="s">
        <v>43</v>
      </c>
      <c r="M30" s="50">
        <v>11</v>
      </c>
      <c r="N30" s="50">
        <v>12</v>
      </c>
      <c r="O30" s="55" t="s">
        <v>44</v>
      </c>
      <c r="P30" s="55">
        <v>14</v>
      </c>
      <c r="Q30" s="55" t="s">
        <v>45</v>
      </c>
      <c r="R30" s="152"/>
      <c r="S30" s="153"/>
    </row>
    <row r="31" spans="1:20" x14ac:dyDescent="0.25">
      <c r="A31" s="17" t="s">
        <v>81</v>
      </c>
      <c r="S31" s="18" t="s">
        <v>73</v>
      </c>
    </row>
    <row r="32" spans="1:20" x14ac:dyDescent="0.25">
      <c r="C32" s="8"/>
      <c r="D32" s="8"/>
      <c r="E32" s="8"/>
      <c r="F32" s="9"/>
    </row>
    <row r="33" spans="3:6" x14ac:dyDescent="0.25">
      <c r="C33" s="14"/>
      <c r="D33" s="14"/>
      <c r="E33" s="14"/>
      <c r="F33" s="9"/>
    </row>
    <row r="34" spans="3:6" x14ac:dyDescent="0.25">
      <c r="C34" s="10"/>
      <c r="D34" s="10"/>
      <c r="E34" s="11"/>
      <c r="F34" s="9"/>
    </row>
    <row r="35" spans="3:6" x14ac:dyDescent="0.25">
      <c r="C35" s="12"/>
      <c r="D35" s="12"/>
      <c r="E35" s="12"/>
      <c r="F35" s="9"/>
    </row>
    <row r="36" spans="3:6" x14ac:dyDescent="0.25">
      <c r="C36" s="12"/>
      <c r="D36" s="12"/>
      <c r="E36" s="12"/>
      <c r="F36" s="9"/>
    </row>
    <row r="37" spans="3:6" x14ac:dyDescent="0.25">
      <c r="C37" s="14"/>
      <c r="D37" s="14"/>
      <c r="E37" s="14"/>
      <c r="F37" s="9"/>
    </row>
    <row r="38" spans="3:6" x14ac:dyDescent="0.25">
      <c r="C38" s="10"/>
      <c r="D38" s="10"/>
      <c r="E38" s="11"/>
      <c r="F38" s="9"/>
    </row>
    <row r="39" spans="3:6" x14ac:dyDescent="0.25">
      <c r="C39" s="12"/>
      <c r="D39" s="12"/>
      <c r="E39" s="12"/>
      <c r="F39" s="9"/>
    </row>
    <row r="40" spans="3:6" x14ac:dyDescent="0.25">
      <c r="C40" s="13"/>
      <c r="D40" s="13"/>
      <c r="E40" s="7"/>
      <c r="F40" s="9"/>
    </row>
    <row r="41" spans="3:6" x14ac:dyDescent="0.25">
      <c r="C41" s="6"/>
      <c r="D41" s="6"/>
      <c r="E41" s="5"/>
    </row>
    <row r="42" spans="3:6" x14ac:dyDescent="0.25">
      <c r="C42" s="6"/>
      <c r="D42" s="6"/>
      <c r="E42" s="5"/>
    </row>
    <row r="43" spans="3:6" x14ac:dyDescent="0.25">
      <c r="C43" s="4"/>
      <c r="D43" s="4"/>
      <c r="E43" s="4"/>
    </row>
  </sheetData>
  <mergeCells count="34">
    <mergeCell ref="A27:B30"/>
    <mergeCell ref="A7:A10"/>
    <mergeCell ref="C27:N27"/>
    <mergeCell ref="P27:P29"/>
    <mergeCell ref="Q27:Q29"/>
    <mergeCell ref="N28:N29"/>
    <mergeCell ref="O28:O29"/>
    <mergeCell ref="A11:A14"/>
    <mergeCell ref="A15:A18"/>
    <mergeCell ref="F28:H28"/>
    <mergeCell ref="A19:A22"/>
    <mergeCell ref="A23:A26"/>
    <mergeCell ref="R27:S30"/>
    <mergeCell ref="I28:L28"/>
    <mergeCell ref="S7:S10"/>
    <mergeCell ref="C28:E28"/>
    <mergeCell ref="S19:S22"/>
    <mergeCell ref="S11:S14"/>
    <mergeCell ref="S15:S18"/>
    <mergeCell ref="S23:S26"/>
    <mergeCell ref="N1:S1"/>
    <mergeCell ref="N2:S2"/>
    <mergeCell ref="C4:E4"/>
    <mergeCell ref="N4:N5"/>
    <mergeCell ref="I4:L4"/>
    <mergeCell ref="A2:E2"/>
    <mergeCell ref="F2:H2"/>
    <mergeCell ref="P3:P5"/>
    <mergeCell ref="Q3:Q5"/>
    <mergeCell ref="S4:S5"/>
    <mergeCell ref="O4:O5"/>
    <mergeCell ref="C3:O3"/>
    <mergeCell ref="F4:H4"/>
    <mergeCell ref="B4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Bilans stanja</vt:lpstr>
      <vt:lpstr>Potraz po osn. faktoringa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Irma Hasanagic</dc:creator>
  <cp:keywords> [SEC=BEZ OZNAKE TAJNOSTI]</cp:keywords>
  <cp:lastModifiedBy>Vera Gojcaj</cp:lastModifiedBy>
  <cp:lastPrinted>2022-02-08T13:58:30Z</cp:lastPrinted>
  <dcterms:created xsi:type="dcterms:W3CDTF">2019-07-25T10:57:43Z</dcterms:created>
  <dcterms:modified xsi:type="dcterms:W3CDTF">2026-02-19T13:47:21Z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DFFAD5EB50C14CD68AD5234CB10477DA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F03E34267D5FC6FCC35D21506D5EBB0D519C7797</vt:lpwstr>
  </property>
  <property fmtid="{D5CDD505-2E9C-101B-9397-08002B2CF9AE}" pid="11" name="PM_OriginationTimeStamp">
    <vt:lpwstr>2026-02-19T13:47:21Z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554DB032EF1F40D73A34C140BD528896</vt:lpwstr>
  </property>
  <property fmtid="{D5CDD505-2E9C-101B-9397-08002B2CF9AE}" pid="20" name="PM_Hash_Salt">
    <vt:lpwstr>61801E0BB9CCD87FE480117B328B8F91</vt:lpwstr>
  </property>
  <property fmtid="{D5CDD505-2E9C-101B-9397-08002B2CF9AE}" pid="21" name="PM_Hash_SHA1">
    <vt:lpwstr>CA63E279B516381B2EE2DD5D5F320A144EF5656E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</Properties>
</file>